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Larika\Documents\Skinergy\Skinergy Pricelist\Distribution Docs\2023\"/>
    </mc:Choice>
  </mc:AlternateContent>
  <xr:revisionPtr revIDLastSave="0" documentId="13_ncr:1_{768D0B1B-61F4-479B-8C92-8F3D67D942E6}" xr6:coauthVersionLast="47" xr6:coauthVersionMax="47" xr10:uidLastSave="{00000000-0000-0000-0000-000000000000}"/>
  <workbookProtection workbookAlgorithmName="SHA-512" workbookHashValue="2RkmtkGs1NtY+XbhMtNGEc+I5yuSzAxInI8UMGmbIyhJAH5SJS/3+ic/mK9UClSvctIWHqiJEsRmJG/hG9gbQg==" workbookSaltValue="N/ciGA7RAJULzgbLWR2vfQ==" workbookSpinCount="100000" lockStructure="1"/>
  <bookViews>
    <workbookView xWindow="-110" yWindow="-110" windowWidth="19420" windowHeight="10420" xr2:uid="{00000000-000D-0000-FFFF-FFFF00000000}"/>
  </bookViews>
  <sheets>
    <sheet name="Retail" sheetId="1" r:id="rId1"/>
    <sheet name="Professional" sheetId="2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0" i="1" l="1"/>
  <c r="G148" i="1"/>
  <c r="G147" i="1"/>
  <c r="H137" i="1"/>
  <c r="G101" i="2" l="1"/>
  <c r="G100" i="2"/>
  <c r="E68" i="2"/>
  <c r="E67" i="2"/>
  <c r="E66" i="2"/>
  <c r="E65" i="2"/>
  <c r="E64" i="2"/>
  <c r="E59" i="2"/>
  <c r="E58" i="2"/>
  <c r="E57" i="2"/>
  <c r="E56" i="2"/>
  <c r="E55" i="2"/>
  <c r="E54" i="2"/>
  <c r="E53" i="2"/>
  <c r="E52" i="2"/>
  <c r="E51" i="2"/>
  <c r="E50" i="2"/>
  <c r="E49" i="2"/>
  <c r="E48" i="2"/>
  <c r="E43" i="2"/>
  <c r="E42" i="2"/>
  <c r="E41" i="2"/>
  <c r="E40" i="2"/>
  <c r="E39" i="2"/>
  <c r="E38" i="2"/>
  <c r="E37" i="2"/>
  <c r="H67" i="2"/>
  <c r="H58" i="2"/>
  <c r="H57" i="2"/>
  <c r="H67" i="1"/>
  <c r="H58" i="1"/>
  <c r="H44" i="1"/>
  <c r="H93" i="1"/>
  <c r="H94" i="1"/>
  <c r="H86" i="1"/>
  <c r="H110" i="1"/>
  <c r="H143" i="1"/>
  <c r="H144" i="1"/>
  <c r="H145" i="1"/>
  <c r="H98" i="2"/>
  <c r="E98" i="2"/>
  <c r="H97" i="2"/>
  <c r="E97" i="2"/>
  <c r="H96" i="2"/>
  <c r="E96" i="2"/>
  <c r="H95" i="2"/>
  <c r="E95" i="2"/>
  <c r="H94" i="2"/>
  <c r="E94" i="2"/>
  <c r="H93" i="2"/>
  <c r="E93" i="2"/>
  <c r="H92" i="2"/>
  <c r="E92" i="2"/>
  <c r="H87" i="2"/>
  <c r="E87" i="2"/>
  <c r="H86" i="2"/>
  <c r="E86" i="2"/>
  <c r="H85" i="2"/>
  <c r="E85" i="2"/>
  <c r="H84" i="2"/>
  <c r="E84" i="2"/>
  <c r="H83" i="2"/>
  <c r="E83" i="2"/>
  <c r="H78" i="2"/>
  <c r="E78" i="2"/>
  <c r="H77" i="2"/>
  <c r="E77" i="2"/>
  <c r="H76" i="2"/>
  <c r="E76" i="2"/>
  <c r="H75" i="2"/>
  <c r="E75" i="2"/>
  <c r="H74" i="2"/>
  <c r="E74" i="2"/>
  <c r="H73" i="2"/>
  <c r="E73" i="2"/>
  <c r="H68" i="2"/>
  <c r="H66" i="2"/>
  <c r="H65" i="2"/>
  <c r="H64" i="2"/>
  <c r="H59" i="2"/>
  <c r="H56" i="2"/>
  <c r="H55" i="2"/>
  <c r="H54" i="2"/>
  <c r="H53" i="2"/>
  <c r="H52" i="2"/>
  <c r="H51" i="2"/>
  <c r="H50" i="2"/>
  <c r="H49" i="2"/>
  <c r="H48" i="2"/>
  <c r="H43" i="2"/>
  <c r="H42" i="2"/>
  <c r="H41" i="2"/>
  <c r="H40" i="2"/>
  <c r="H39" i="2"/>
  <c r="H38" i="2"/>
  <c r="H37" i="2"/>
  <c r="H32" i="2"/>
  <c r="E32" i="2"/>
  <c r="H31" i="2"/>
  <c r="E31" i="2"/>
  <c r="H30" i="2"/>
  <c r="E30" i="2"/>
  <c r="H29" i="2"/>
  <c r="E29" i="2"/>
  <c r="H24" i="2"/>
  <c r="E24" i="2"/>
  <c r="H23" i="2"/>
  <c r="E23" i="2"/>
  <c r="H22" i="2"/>
  <c r="E22" i="2"/>
  <c r="H21" i="2"/>
  <c r="E21" i="2"/>
  <c r="H16" i="2"/>
  <c r="E16" i="2"/>
  <c r="H15" i="2"/>
  <c r="E15" i="2"/>
  <c r="H14" i="2"/>
  <c r="E14" i="2"/>
  <c r="H13" i="2"/>
  <c r="E13" i="2"/>
  <c r="H12" i="2"/>
  <c r="E12" i="2"/>
  <c r="H105" i="1"/>
  <c r="H142" i="1"/>
  <c r="H141" i="1"/>
  <c r="H140" i="1"/>
  <c r="H139" i="1"/>
  <c r="H138" i="1"/>
  <c r="H136" i="1"/>
  <c r="H135" i="1"/>
  <c r="H85" i="1"/>
  <c r="H84" i="1"/>
  <c r="H83" i="1"/>
  <c r="H82" i="1"/>
  <c r="H81" i="1"/>
  <c r="H80" i="1"/>
  <c r="H79" i="1"/>
  <c r="H100" i="1"/>
  <c r="H99" i="1"/>
  <c r="H98" i="1"/>
  <c r="H97" i="1"/>
  <c r="H96" i="1"/>
  <c r="H95" i="1"/>
  <c r="H78" i="1"/>
  <c r="H77" i="1"/>
  <c r="H76" i="1"/>
  <c r="H75" i="1"/>
  <c r="H74" i="1"/>
  <c r="H73" i="1"/>
  <c r="H92" i="1"/>
  <c r="H91" i="1"/>
  <c r="H130" i="1"/>
  <c r="H129" i="1"/>
  <c r="H128" i="1"/>
  <c r="H127" i="1"/>
  <c r="H126" i="1"/>
  <c r="H121" i="1"/>
  <c r="H120" i="1"/>
  <c r="H119" i="1"/>
  <c r="H118" i="1"/>
  <c r="H117" i="1"/>
  <c r="H116" i="1"/>
  <c r="H115" i="1"/>
  <c r="H68" i="1"/>
  <c r="H66" i="1"/>
  <c r="H65" i="1"/>
  <c r="H64" i="1"/>
  <c r="H59" i="1"/>
  <c r="H57" i="1"/>
  <c r="H56" i="1"/>
  <c r="H55" i="1"/>
  <c r="H54" i="1"/>
  <c r="H53" i="1"/>
  <c r="H52" i="1"/>
  <c r="H51" i="1"/>
  <c r="H50" i="1"/>
  <c r="H45" i="1"/>
  <c r="H43" i="1"/>
  <c r="H42" i="1"/>
  <c r="H41" i="1"/>
  <c r="H40" i="1"/>
  <c r="H39" i="1"/>
  <c r="H34" i="1"/>
  <c r="H33" i="1"/>
  <c r="H32" i="1"/>
  <c r="H31" i="1"/>
  <c r="H30" i="1"/>
  <c r="H25" i="1"/>
  <c r="H24" i="1"/>
  <c r="H23" i="1"/>
  <c r="H22" i="1"/>
  <c r="H21" i="1"/>
  <c r="H16" i="1"/>
  <c r="H15" i="1"/>
  <c r="H14" i="1"/>
  <c r="H13" i="1"/>
  <c r="H12" i="1"/>
</calcChain>
</file>

<file path=xl/sharedStrings.xml><?xml version="1.0" encoding="utf-8"?>
<sst xmlns="http://schemas.openxmlformats.org/spreadsheetml/2006/main" count="456" uniqueCount="301">
  <si>
    <t>Skinergy Retail Order Form</t>
  </si>
  <si>
    <t>Skincare Centre:</t>
  </si>
  <si>
    <t>Customer Account Number:</t>
  </si>
  <si>
    <t>Ordered by:</t>
  </si>
  <si>
    <t>Date:</t>
  </si>
  <si>
    <t>Item Code</t>
  </si>
  <si>
    <t>Description</t>
  </si>
  <si>
    <t>Size</t>
  </si>
  <si>
    <t>Retail Price</t>
  </si>
  <si>
    <t>Cost To Stockist</t>
  </si>
  <si>
    <t>Quantity Ordered</t>
  </si>
  <si>
    <t>Total Cost</t>
  </si>
  <si>
    <t>Cleansing Range</t>
  </si>
  <si>
    <t>006842</t>
  </si>
  <si>
    <t>Balance Make-Up Remover</t>
  </si>
  <si>
    <t>150 ml</t>
  </si>
  <si>
    <t>006511</t>
  </si>
  <si>
    <t>Balance Foaming Face Wash</t>
  </si>
  <si>
    <t>200 ml</t>
  </si>
  <si>
    <t>006504</t>
  </si>
  <si>
    <t>Balance Cleansing Facial Milk</t>
  </si>
  <si>
    <t>006522</t>
  </si>
  <si>
    <t>Balance Tonic Lotion</t>
  </si>
  <si>
    <t>006530</t>
  </si>
  <si>
    <t>Balance Exfoliating Facial Scrub</t>
  </si>
  <si>
    <t>100 ml</t>
  </si>
  <si>
    <t>Balancing and Sebum Control Range</t>
  </si>
  <si>
    <t>006716</t>
  </si>
  <si>
    <t>Balance Resurfacing Treatment</t>
  </si>
  <si>
    <t>50 ml</t>
  </si>
  <si>
    <t>006710</t>
  </si>
  <si>
    <t>Balance Facial Mask</t>
  </si>
  <si>
    <t>006701</t>
  </si>
  <si>
    <t>Balance Serum</t>
  </si>
  <si>
    <t>30 ml</t>
  </si>
  <si>
    <t>006703</t>
  </si>
  <si>
    <t>Balance Spot Treatment</t>
  </si>
  <si>
    <t>15 ml</t>
  </si>
  <si>
    <t>006720</t>
  </si>
  <si>
    <t>Balance 24-Hour Moisturiser</t>
  </si>
  <si>
    <t>006560</t>
  </si>
  <si>
    <t>Hydrating Cream Mask</t>
  </si>
  <si>
    <t>006896</t>
  </si>
  <si>
    <t>Hydrating Hyaluronic Facial Serum</t>
  </si>
  <si>
    <t>006570</t>
  </si>
  <si>
    <t>Hydrating Day Cream</t>
  </si>
  <si>
    <t>006959</t>
  </si>
  <si>
    <t>Hydrating SPF 30</t>
  </si>
  <si>
    <t>R 135.00</t>
  </si>
  <si>
    <t>006540</t>
  </si>
  <si>
    <t>Anti-Pollution Facial Serum</t>
  </si>
  <si>
    <t>006590</t>
  </si>
  <si>
    <t>Anti-Pollution Kannaboid Serum</t>
  </si>
  <si>
    <t>006801</t>
  </si>
  <si>
    <t>Anti-Pollution Vit C Boost Serum</t>
  </si>
  <si>
    <t>006680</t>
  </si>
  <si>
    <t>006600</t>
  </si>
  <si>
    <t>Anti-Pollution Night Cream</t>
  </si>
  <si>
    <t>006815</t>
  </si>
  <si>
    <t>Anti-Age Lifting Face Mask</t>
  </si>
  <si>
    <t>006800</t>
  </si>
  <si>
    <t>Anti-Age Retinol Resurfacing Serum</t>
  </si>
  <si>
    <t>006980</t>
  </si>
  <si>
    <t>Anti-Age H-Bomb</t>
  </si>
  <si>
    <t>006881</t>
  </si>
  <si>
    <t>Anti-Age Lifting Facial Serum</t>
  </si>
  <si>
    <t>006890</t>
  </si>
  <si>
    <t>Anti-Age Plumping Facial Serum</t>
  </si>
  <si>
    <t>006900</t>
  </si>
  <si>
    <t>Anti-Age Stem Cell Serum</t>
  </si>
  <si>
    <t>006850</t>
  </si>
  <si>
    <t>Anti-Age Day Cream</t>
  </si>
  <si>
    <t>R 360.00</t>
  </si>
  <si>
    <t>006960</t>
  </si>
  <si>
    <t>Anti-Age Repair &amp; Restore SPF 30</t>
  </si>
  <si>
    <t>006860</t>
  </si>
  <si>
    <t>Anti-Age Night Cream</t>
  </si>
  <si>
    <t>Skin Glow Range</t>
  </si>
  <si>
    <t>006825</t>
  </si>
  <si>
    <t>Skin Glow Enzyme Peel</t>
  </si>
  <si>
    <t>006804</t>
  </si>
  <si>
    <t>Skin Glow Serum</t>
  </si>
  <si>
    <t>006910</t>
  </si>
  <si>
    <t>Skin Glow Skin Illuminator</t>
  </si>
  <si>
    <t>006965</t>
  </si>
  <si>
    <t>Skin Glow Skin Brightening SPF 30</t>
  </si>
  <si>
    <t>Beard Control Range</t>
  </si>
  <si>
    <t>006985</t>
  </si>
  <si>
    <t>Beard Control Beard &amp; Face Wash</t>
  </si>
  <si>
    <t>006983</t>
  </si>
  <si>
    <t>Beard Control Beard Conditioner</t>
  </si>
  <si>
    <t>006924</t>
  </si>
  <si>
    <t>Beard Control Beard Growth Serum</t>
  </si>
  <si>
    <t>006986</t>
  </si>
  <si>
    <t>Beard Control Beard Growth Balm</t>
  </si>
  <si>
    <t>006923</t>
  </si>
  <si>
    <t>006994</t>
  </si>
  <si>
    <t>Beard Control Beard Butter</t>
  </si>
  <si>
    <t>006991</t>
  </si>
  <si>
    <t>Beard Control Facial Moisturiser</t>
  </si>
  <si>
    <t>Shave Control Range</t>
  </si>
  <si>
    <t>006981</t>
  </si>
  <si>
    <t>Shave Control Face Wash</t>
  </si>
  <si>
    <t>006988</t>
  </si>
  <si>
    <t>Shave Control Facial Exfoliator</t>
  </si>
  <si>
    <t>006993</t>
  </si>
  <si>
    <t>Shave Control Shaving Gel</t>
  </si>
  <si>
    <t>006989</t>
  </si>
  <si>
    <t>Shave Control Post Shave Gel</t>
  </si>
  <si>
    <t>006990</t>
  </si>
  <si>
    <t>Shave Control Facial Cream</t>
  </si>
  <si>
    <t>Combo Packs &amp; Kits</t>
  </si>
  <si>
    <t>006936</t>
  </si>
  <si>
    <t>006935</t>
  </si>
  <si>
    <t>006908</t>
  </si>
  <si>
    <t>Anti-Age Visible Age Reduction Combo</t>
  </si>
  <si>
    <t>Set of 2 Normal Sizes</t>
  </si>
  <si>
    <t>006906</t>
  </si>
  <si>
    <t>Balance Skin Cleansing Combo</t>
  </si>
  <si>
    <t>006909</t>
  </si>
  <si>
    <t>City Living Pollution Control Combo</t>
  </si>
  <si>
    <t>006911</t>
  </si>
  <si>
    <t>Hydra Boost Combo</t>
  </si>
  <si>
    <t>006982</t>
  </si>
  <si>
    <t>Beard Control Beard Growth Combo</t>
  </si>
  <si>
    <t>006904</t>
  </si>
  <si>
    <t>Beard Control Beard Wash Combo</t>
  </si>
  <si>
    <t>006928</t>
  </si>
  <si>
    <t>006925</t>
  </si>
  <si>
    <t>006926</t>
  </si>
  <si>
    <t>006927</t>
  </si>
  <si>
    <t>006929</t>
  </si>
  <si>
    <t>006966</t>
  </si>
  <si>
    <t>006932</t>
  </si>
  <si>
    <t>Set of 5 Normal Sizes</t>
  </si>
  <si>
    <t>006934</t>
  </si>
  <si>
    <t>006930</t>
  </si>
  <si>
    <t>006931</t>
  </si>
  <si>
    <t>006933</t>
  </si>
  <si>
    <t>006939</t>
  </si>
  <si>
    <t>006919</t>
  </si>
  <si>
    <t>006938</t>
  </si>
  <si>
    <t>Tattoo Range</t>
  </si>
  <si>
    <t>006998</t>
  </si>
  <si>
    <t>Tattoo Repair Cleanser</t>
  </si>
  <si>
    <t>006961</t>
  </si>
  <si>
    <t>Tattoo Repair Serum</t>
  </si>
  <si>
    <t>006995</t>
  </si>
  <si>
    <t>Tattoo Wash</t>
  </si>
  <si>
    <t>006976</t>
  </si>
  <si>
    <t>Tattoo Embalming Balm</t>
  </si>
  <si>
    <t>006967</t>
  </si>
  <si>
    <t>Tattoo Enhancing Cream</t>
  </si>
  <si>
    <t>006968</t>
  </si>
  <si>
    <t>006893</t>
  </si>
  <si>
    <t>Tattoo SPF 30</t>
  </si>
  <si>
    <t>006671</t>
  </si>
  <si>
    <t>Hair Growth Serum</t>
  </si>
  <si>
    <t>Total units ordered</t>
  </si>
  <si>
    <t>Total Retail Count</t>
  </si>
  <si>
    <t>Total Order Count</t>
  </si>
  <si>
    <t>Skinergy Professional Order Form</t>
  </si>
  <si>
    <t>Cost per ml</t>
  </si>
  <si>
    <t>006742</t>
  </si>
  <si>
    <t>500 ml</t>
  </si>
  <si>
    <t>006515</t>
  </si>
  <si>
    <t>006505</t>
  </si>
  <si>
    <t>006525</t>
  </si>
  <si>
    <t>006535</t>
  </si>
  <si>
    <t>300 ml</t>
  </si>
  <si>
    <t>006835</t>
  </si>
  <si>
    <t>180 ml</t>
  </si>
  <si>
    <t>006715</t>
  </si>
  <si>
    <t>006705</t>
  </si>
  <si>
    <t>250 ml</t>
  </si>
  <si>
    <t>006725</t>
  </si>
  <si>
    <t>006565</t>
  </si>
  <si>
    <t>006899</t>
  </si>
  <si>
    <t>006575</t>
  </si>
  <si>
    <t>006836</t>
  </si>
  <si>
    <t>006545</t>
  </si>
  <si>
    <t>006832</t>
  </si>
  <si>
    <t>006550</t>
  </si>
  <si>
    <t>Anti-Pollution Massage Cream</t>
  </si>
  <si>
    <t>006834</t>
  </si>
  <si>
    <t>Anti-Pollution Vitamin C Boost Serum</t>
  </si>
  <si>
    <t>006685</t>
  </si>
  <si>
    <t>006833</t>
  </si>
  <si>
    <t>006605</t>
  </si>
  <si>
    <t>006840</t>
  </si>
  <si>
    <t>006963</t>
  </si>
  <si>
    <t>006830</t>
  </si>
  <si>
    <t>Anti-Age Indulgence Powder Mask</t>
  </si>
  <si>
    <t>450 ml</t>
  </si>
  <si>
    <t>006810</t>
  </si>
  <si>
    <t>006885</t>
  </si>
  <si>
    <t>006865</t>
  </si>
  <si>
    <t>006895</t>
  </si>
  <si>
    <t>006821</t>
  </si>
  <si>
    <t>006822</t>
  </si>
  <si>
    <t>006831</t>
  </si>
  <si>
    <t>006820</t>
  </si>
  <si>
    <t>006837</t>
  </si>
  <si>
    <t>006917</t>
  </si>
  <si>
    <t>006841</t>
  </si>
  <si>
    <t>Beard Range</t>
  </si>
  <si>
    <t>006974</t>
  </si>
  <si>
    <t>Beard &amp; Face Wash</t>
  </si>
  <si>
    <t>006844</t>
  </si>
  <si>
    <t>Beard Conditioner</t>
  </si>
  <si>
    <t>006845</t>
  </si>
  <si>
    <t>006846</t>
  </si>
  <si>
    <t>Beard Growth Serum</t>
  </si>
  <si>
    <t>006843</t>
  </si>
  <si>
    <t>Beard Butter Treatment</t>
  </si>
  <si>
    <t>006958</t>
  </si>
  <si>
    <t>Beard Growth Balm</t>
  </si>
  <si>
    <t>Shave Range</t>
  </si>
  <si>
    <t>006901</t>
  </si>
  <si>
    <t>006903</t>
  </si>
  <si>
    <t>180ml</t>
  </si>
  <si>
    <t>006902</t>
  </si>
  <si>
    <t>006847</t>
  </si>
  <si>
    <t>006861</t>
  </si>
  <si>
    <t>Pre-Peel Prep</t>
  </si>
  <si>
    <t>100ml</t>
  </si>
  <si>
    <t>006737</t>
  </si>
  <si>
    <t>Beta Peel 20 %</t>
  </si>
  <si>
    <t>10 x 5 ml</t>
  </si>
  <si>
    <t>006739</t>
  </si>
  <si>
    <t>Glycolic Peel 20 %</t>
  </si>
  <si>
    <t>006736</t>
  </si>
  <si>
    <t>Glycolic Peel 45 %</t>
  </si>
  <si>
    <t>006738</t>
  </si>
  <si>
    <t>Lactic Peel 45 %</t>
  </si>
  <si>
    <t>006740</t>
  </si>
  <si>
    <t>Mix Peel (3 x Beta Peel, 3 x Lactic Peel 2 x Glycolic Peel 20 %, 2 x Glycolic Peel 40 %)</t>
  </si>
  <si>
    <t>006730</t>
  </si>
  <si>
    <t>Neutraliser</t>
  </si>
  <si>
    <t>Total Professional Count</t>
  </si>
  <si>
    <t>Anti-Pollution Vitamin Boost Moisturiser</t>
  </si>
  <si>
    <t>Skin Peels</t>
  </si>
  <si>
    <t>006848</t>
  </si>
  <si>
    <t>Body Care</t>
  </si>
  <si>
    <t>Hair Care</t>
  </si>
  <si>
    <t>Stress Escape Bath Elixir</t>
  </si>
  <si>
    <t>006704</t>
  </si>
  <si>
    <t>006863</t>
  </si>
  <si>
    <t>006854</t>
  </si>
  <si>
    <t>006852</t>
  </si>
  <si>
    <t>Beard Control Beard Growth &amp; Hydrating Oil</t>
  </si>
  <si>
    <t>Mature Skin Starter Kit</t>
  </si>
  <si>
    <t>Normal Skin Starter Kit</t>
  </si>
  <si>
    <t>Beard Control Beard Care Kit</t>
  </si>
  <si>
    <t>Tattoo Care Kit</t>
  </si>
  <si>
    <t>Starter &amp; Travel Kits</t>
  </si>
  <si>
    <t>Mature Skin Travel Kit</t>
  </si>
  <si>
    <t>Normal Skin Travel Kit</t>
  </si>
  <si>
    <t>Sensitive Skin Travel Kit</t>
  </si>
  <si>
    <t>006859</t>
  </si>
  <si>
    <t>Oily Skin Travel Kit</t>
  </si>
  <si>
    <t>Skin Brightening Travel Kit</t>
  </si>
  <si>
    <t>Beard Control Beard Care Kit - Travel Kit</t>
  </si>
  <si>
    <t>Mature Skin Kit</t>
  </si>
  <si>
    <t>Normal Skin Kit</t>
  </si>
  <si>
    <t>Oily Skin Kit</t>
  </si>
  <si>
    <t>Sensitive Skin Kit</t>
  </si>
  <si>
    <t>Brightening Skin Kit</t>
  </si>
  <si>
    <t>Shave Control Kit</t>
  </si>
  <si>
    <t>Set of 5 Sample Sizes</t>
  </si>
  <si>
    <t>Set of 5 Travel Sizes</t>
  </si>
  <si>
    <t>Set of  6</t>
  </si>
  <si>
    <t>006973</t>
  </si>
  <si>
    <t>Anti-Pollution Skin Energizing Hyaluronic Day Cream SPF 15</t>
  </si>
  <si>
    <t>Stockist Name:</t>
  </si>
  <si>
    <t>vs1.02.23</t>
  </si>
  <si>
    <t>006748</t>
  </si>
  <si>
    <t>Hydra Boost Range</t>
  </si>
  <si>
    <t>Skin Protect Range</t>
  </si>
  <si>
    <t>Timeless Age Range</t>
  </si>
  <si>
    <t>Hydra Boost Eye Rescue **NEW PRODUCT**</t>
  </si>
  <si>
    <t>20 ml</t>
  </si>
  <si>
    <t>006750</t>
  </si>
  <si>
    <t>Skin Protect Eye Peptide Complex **NEW PRODUCT**</t>
  </si>
  <si>
    <t>006749</t>
  </si>
  <si>
    <r>
      <t xml:space="preserve">3-24 Timeless Age Eye Resurrection Wonder </t>
    </r>
    <r>
      <rPr>
        <b/>
        <sz val="9"/>
        <color theme="1"/>
        <rFont val="Montserrat"/>
      </rPr>
      <t>**NEW PRODUCT**</t>
    </r>
  </si>
  <si>
    <t>** 3-24 Products only available to approved stockists and qualified Somatologists.</t>
  </si>
  <si>
    <t>006751</t>
  </si>
  <si>
    <t>3-24 SKIN GLOW 360° EYE SERUM **NEW PRODUCT**</t>
  </si>
  <si>
    <t>006883</t>
  </si>
  <si>
    <t>006756</t>
  </si>
  <si>
    <t>006767</t>
  </si>
  <si>
    <r>
      <t xml:space="preserve">3-24 Timeless Age Hydra Lift Eye Sheet Mask </t>
    </r>
    <r>
      <rPr>
        <b/>
        <sz val="9"/>
        <color theme="1"/>
        <rFont val="Montserrat"/>
      </rPr>
      <t>**NEW PRODUCT**</t>
    </r>
  </si>
  <si>
    <t>3-24 Skin Glow 360˚  Eye Serum **NEW PRODUCT**</t>
  </si>
  <si>
    <t>5 masks</t>
  </si>
  <si>
    <t>006862</t>
  </si>
  <si>
    <t>006984</t>
  </si>
  <si>
    <t>Tattoo Repair Serum **New size**</t>
  </si>
  <si>
    <t>Tattoo SPF 30 **New size**</t>
  </si>
  <si>
    <t>Tattoo SPF 50 **New product**</t>
  </si>
  <si>
    <t>vs1.03.23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</si>
</sst>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R]#,##0.00"/>
    <numFmt numFmtId="165" formatCode="[$R-431]\ #,##0.00"/>
  </numFmts>
  <fonts count="1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24"/>
      <color theme="1"/>
      <name val="Montserrat"/>
    </font>
    <font>
      <b/>
      <sz val="14"/>
      <color theme="1"/>
      <name val="Montserrat"/>
    </font>
    <font>
      <sz val="12"/>
      <color theme="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2"/>
      <color theme="1"/>
      <name val="Montserrat"/>
    </font>
    <font>
      <b/>
      <sz val="12"/>
      <color theme="1"/>
      <name val="Montserrat"/>
    </font>
    <font>
      <b/>
      <sz val="20"/>
      <color theme="1"/>
      <name val="Montserrat"/>
    </font>
    <font>
      <sz val="8"/>
      <name val="Arial"/>
      <family val="2"/>
      <scheme val="minor"/>
    </font>
    <font>
      <b/>
      <sz val="9"/>
      <color theme="1"/>
      <name val="Montserrat"/>
    </font>
    <font>
      <b/>
      <i/>
      <sz val="10"/>
      <color rgb="FF000000"/>
      <name val="Arial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BDBDBD"/>
        <bgColor rgb="FFBDBDBD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26A089"/>
        <bgColor rgb="FF26A089"/>
      </patternFill>
    </fill>
    <fill>
      <patternFill patternType="solid">
        <fgColor rgb="FF6D864D"/>
        <bgColor rgb="FF6D864D"/>
      </patternFill>
    </fill>
    <fill>
      <patternFill patternType="solid">
        <fgColor rgb="FF175095"/>
        <bgColor rgb="FF175095"/>
      </patternFill>
    </fill>
    <fill>
      <patternFill patternType="solid">
        <fgColor rgb="FFEC275C"/>
        <bgColor rgb="FFEC275C"/>
      </patternFill>
    </fill>
    <fill>
      <patternFill patternType="solid">
        <fgColor rgb="FF57367D"/>
        <bgColor rgb="FF57367D"/>
      </patternFill>
    </fill>
    <fill>
      <patternFill patternType="solid">
        <fgColor rgb="FFF58850"/>
        <bgColor rgb="FFF58850"/>
      </patternFill>
    </fill>
    <fill>
      <patternFill patternType="solid">
        <fgColor rgb="FF9C6547"/>
        <bgColor rgb="FF9C6547"/>
      </patternFill>
    </fill>
    <fill>
      <patternFill patternType="solid">
        <fgColor rgb="FF46B4D9"/>
        <bgColor rgb="FF46B4D9"/>
      </patternFill>
    </fill>
    <fill>
      <patternFill patternType="solid">
        <fgColor rgb="FF89B42F"/>
        <bgColor rgb="FF89B42F"/>
      </patternFill>
    </fill>
    <fill>
      <patternFill patternType="solid">
        <fgColor rgb="FF3C3A3F"/>
        <bgColor rgb="FF3C3A3F"/>
      </patternFill>
    </fill>
    <fill>
      <patternFill patternType="solid">
        <fgColor rgb="FFE2EFD9"/>
        <bgColor rgb="FFE2EFD9"/>
      </patternFill>
    </fill>
    <fill>
      <patternFill patternType="solid">
        <fgColor theme="1"/>
        <bgColor theme="1"/>
      </patternFill>
    </fill>
    <fill>
      <patternFill patternType="solid">
        <fgColor rgb="FF9B3F88"/>
        <bgColor rgb="FF175095"/>
      </patternFill>
    </fill>
    <fill>
      <patternFill patternType="solid">
        <fgColor rgb="FFFFBA03"/>
        <bgColor indexed="64"/>
      </patternFill>
    </fill>
    <fill>
      <patternFill patternType="solid">
        <fgColor rgb="FFF47AAB"/>
        <bgColor rgb="FF89B42F"/>
      </patternFill>
    </fill>
    <fill>
      <patternFill patternType="solid">
        <fgColor rgb="FF002060"/>
        <bgColor rgb="FF9B3F88"/>
      </patternFill>
    </fill>
    <fill>
      <patternFill patternType="solid">
        <fgColor theme="0"/>
        <bgColor rgb="FFE2EFD9"/>
      </patternFill>
    </fill>
  </fills>
  <borders count="6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7" fillId="0" borderId="0" xfId="0" applyFont="1"/>
    <xf numFmtId="0" fontId="9" fillId="0" borderId="7" xfId="0" applyFont="1" applyBorder="1" applyAlignment="1">
      <alignment horizontal="center"/>
    </xf>
    <xf numFmtId="0" fontId="1" fillId="5" borderId="0" xfId="0" applyFont="1" applyFill="1"/>
    <xf numFmtId="0" fontId="10" fillId="5" borderId="7" xfId="0" applyFont="1" applyFill="1" applyBorder="1"/>
    <xf numFmtId="164" fontId="9" fillId="5" borderId="7" xfId="0" applyNumberFormat="1" applyFont="1" applyFill="1" applyBorder="1" applyAlignment="1">
      <alignment horizontal="center"/>
    </xf>
    <xf numFmtId="0" fontId="10" fillId="5" borderId="10" xfId="0" applyFont="1" applyFill="1" applyBorder="1"/>
    <xf numFmtId="164" fontId="9" fillId="0" borderId="7" xfId="0" applyNumberFormat="1" applyFont="1" applyBorder="1" applyAlignment="1">
      <alignment horizontal="center"/>
    </xf>
    <xf numFmtId="164" fontId="10" fillId="0" borderId="11" xfId="0" applyNumberFormat="1" applyFont="1" applyBorder="1"/>
    <xf numFmtId="0" fontId="9" fillId="0" borderId="10" xfId="0" applyFont="1" applyBorder="1" applyAlignment="1">
      <alignment horizontal="center" vertical="center"/>
    </xf>
    <xf numFmtId="0" fontId="9" fillId="6" borderId="9" xfId="0" applyFont="1" applyFill="1" applyBorder="1" applyAlignment="1" applyProtection="1">
      <alignment horizontal="center"/>
      <protection locked="0"/>
    </xf>
    <xf numFmtId="0" fontId="9" fillId="7" borderId="9" xfId="0" applyFont="1" applyFill="1" applyBorder="1" applyAlignment="1" applyProtection="1">
      <alignment horizontal="center"/>
      <protection locked="0"/>
    </xf>
    <xf numFmtId="0" fontId="9" fillId="8" borderId="9" xfId="0" applyFont="1" applyFill="1" applyBorder="1" applyAlignment="1" applyProtection="1">
      <alignment horizontal="center"/>
      <protection locked="0"/>
    </xf>
    <xf numFmtId="0" fontId="9" fillId="9" borderId="9" xfId="0" applyFont="1" applyFill="1" applyBorder="1" applyAlignment="1" applyProtection="1">
      <alignment horizontal="center"/>
      <protection locked="0"/>
    </xf>
    <xf numFmtId="0" fontId="9" fillId="10" borderId="9" xfId="0" applyFont="1" applyFill="1" applyBorder="1" applyAlignment="1" applyProtection="1">
      <alignment horizontal="center"/>
      <protection locked="0"/>
    </xf>
    <xf numFmtId="0" fontId="9" fillId="11" borderId="9" xfId="0" applyFont="1" applyFill="1" applyBorder="1" applyAlignment="1" applyProtection="1">
      <alignment horizontal="center"/>
      <protection locked="0"/>
    </xf>
    <xf numFmtId="0" fontId="9" fillId="12" borderId="9" xfId="0" applyFont="1" applyFill="1" applyBorder="1" applyAlignment="1" applyProtection="1">
      <alignment horizontal="center"/>
      <protection locked="0"/>
    </xf>
    <xf numFmtId="49" fontId="8" fillId="0" borderId="22" xfId="0" applyNumberFormat="1" applyFont="1" applyBorder="1" applyAlignment="1">
      <alignment horizontal="center" wrapText="1"/>
    </xf>
    <xf numFmtId="0" fontId="8" fillId="0" borderId="25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49" fontId="1" fillId="0" borderId="17" xfId="0" applyNumberFormat="1" applyFont="1" applyBorder="1"/>
    <xf numFmtId="0" fontId="1" fillId="0" borderId="18" xfId="0" applyFont="1" applyBorder="1"/>
    <xf numFmtId="164" fontId="9" fillId="0" borderId="36" xfId="0" applyNumberFormat="1" applyFont="1" applyBorder="1" applyAlignment="1">
      <alignment horizontal="center"/>
    </xf>
    <xf numFmtId="164" fontId="9" fillId="0" borderId="37" xfId="0" applyNumberFormat="1" applyFont="1" applyBorder="1" applyAlignment="1">
      <alignment horizontal="center"/>
    </xf>
    <xf numFmtId="49" fontId="9" fillId="0" borderId="35" xfId="0" applyNumberFormat="1" applyFont="1" applyBorder="1" applyAlignment="1">
      <alignment horizontal="left"/>
    </xf>
    <xf numFmtId="0" fontId="9" fillId="0" borderId="0" xfId="0" applyFont="1"/>
    <xf numFmtId="0" fontId="9" fillId="0" borderId="18" xfId="0" applyFont="1" applyBorder="1"/>
    <xf numFmtId="0" fontId="10" fillId="0" borderId="0" xfId="0" applyFont="1"/>
    <xf numFmtId="49" fontId="1" fillId="0" borderId="19" xfId="0" applyNumberFormat="1" applyFont="1" applyBorder="1"/>
    <xf numFmtId="0" fontId="1" fillId="0" borderId="20" xfId="0" applyFont="1" applyBorder="1"/>
    <xf numFmtId="0" fontId="10" fillId="0" borderId="20" xfId="0" applyFont="1" applyBorder="1"/>
    <xf numFmtId="164" fontId="10" fillId="0" borderId="0" xfId="0" applyNumberFormat="1" applyFont="1"/>
    <xf numFmtId="0" fontId="9" fillId="0" borderId="35" xfId="0" applyFont="1" applyBorder="1" applyAlignment="1">
      <alignment horizontal="left"/>
    </xf>
    <xf numFmtId="49" fontId="9" fillId="0" borderId="44" xfId="0" applyNumberFormat="1" applyFont="1" applyBorder="1"/>
    <xf numFmtId="0" fontId="9" fillId="6" borderId="10" xfId="0" applyFont="1" applyFill="1" applyBorder="1" applyAlignment="1" applyProtection="1">
      <alignment horizontal="center"/>
      <protection locked="0"/>
    </xf>
    <xf numFmtId="0" fontId="9" fillId="0" borderId="38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164" fontId="9" fillId="5" borderId="2" xfId="0" applyNumberFormat="1" applyFont="1" applyFill="1" applyBorder="1" applyAlignment="1">
      <alignment horizontal="center"/>
    </xf>
    <xf numFmtId="0" fontId="9" fillId="6" borderId="13" xfId="0" applyFont="1" applyFill="1" applyBorder="1" applyAlignment="1" applyProtection="1">
      <alignment horizontal="center"/>
      <protection locked="0"/>
    </xf>
    <xf numFmtId="164" fontId="9" fillId="0" borderId="45" xfId="0" applyNumberFormat="1" applyFont="1" applyBorder="1" applyAlignment="1">
      <alignment horizontal="center"/>
    </xf>
    <xf numFmtId="0" fontId="9" fillId="7" borderId="10" xfId="0" applyFont="1" applyFill="1" applyBorder="1" applyAlignment="1" applyProtection="1">
      <alignment horizontal="center"/>
      <protection locked="0"/>
    </xf>
    <xf numFmtId="0" fontId="9" fillId="7" borderId="13" xfId="0" applyFont="1" applyFill="1" applyBorder="1" applyAlignment="1" applyProtection="1">
      <alignment horizontal="center"/>
      <protection locked="0"/>
    </xf>
    <xf numFmtId="0" fontId="9" fillId="8" borderId="10" xfId="0" applyFont="1" applyFill="1" applyBorder="1" applyAlignment="1" applyProtection="1">
      <alignment horizontal="center"/>
      <protection locked="0"/>
    </xf>
    <xf numFmtId="0" fontId="9" fillId="8" borderId="13" xfId="0" applyFont="1" applyFill="1" applyBorder="1" applyAlignment="1" applyProtection="1">
      <alignment horizontal="center"/>
      <protection locked="0"/>
    </xf>
    <xf numFmtId="0" fontId="9" fillId="9" borderId="10" xfId="0" applyFont="1" applyFill="1" applyBorder="1" applyAlignment="1" applyProtection="1">
      <alignment horizontal="center"/>
      <protection locked="0"/>
    </xf>
    <xf numFmtId="0" fontId="9" fillId="9" borderId="13" xfId="0" applyFont="1" applyFill="1" applyBorder="1" applyAlignment="1" applyProtection="1">
      <alignment horizontal="center"/>
      <protection locked="0"/>
    </xf>
    <xf numFmtId="0" fontId="9" fillId="10" borderId="10" xfId="0" applyFont="1" applyFill="1" applyBorder="1" applyAlignment="1" applyProtection="1">
      <alignment horizontal="center"/>
      <protection locked="0"/>
    </xf>
    <xf numFmtId="164" fontId="9" fillId="0" borderId="2" xfId="0" applyNumberFormat="1" applyFont="1" applyBorder="1" applyAlignment="1">
      <alignment horizontal="center"/>
    </xf>
    <xf numFmtId="0" fontId="9" fillId="10" borderId="13" xfId="0" applyFont="1" applyFill="1" applyBorder="1" applyAlignment="1" applyProtection="1">
      <alignment horizontal="center"/>
      <protection locked="0"/>
    </xf>
    <xf numFmtId="0" fontId="9" fillId="11" borderId="10" xfId="0" applyFont="1" applyFill="1" applyBorder="1" applyAlignment="1" applyProtection="1">
      <alignment horizontal="center"/>
      <protection locked="0"/>
    </xf>
    <xf numFmtId="0" fontId="9" fillId="11" borderId="13" xfId="0" applyFont="1" applyFill="1" applyBorder="1" applyAlignment="1" applyProtection="1">
      <alignment horizontal="center"/>
      <protection locked="0"/>
    </xf>
    <xf numFmtId="0" fontId="9" fillId="12" borderId="10" xfId="0" applyFont="1" applyFill="1" applyBorder="1" applyAlignment="1" applyProtection="1">
      <alignment horizontal="center"/>
      <protection locked="0"/>
    </xf>
    <xf numFmtId="0" fontId="9" fillId="12" borderId="13" xfId="0" applyFont="1" applyFill="1" applyBorder="1" applyAlignment="1" applyProtection="1">
      <alignment horizontal="center"/>
      <protection locked="0"/>
    </xf>
    <xf numFmtId="165" fontId="1" fillId="0" borderId="0" xfId="0" applyNumberFormat="1" applyFont="1"/>
    <xf numFmtId="49" fontId="9" fillId="5" borderId="35" xfId="0" applyNumberFormat="1" applyFont="1" applyFill="1" applyBorder="1" applyAlignment="1">
      <alignment horizontal="left" vertical="center"/>
    </xf>
    <xf numFmtId="164" fontId="9" fillId="5" borderId="7" xfId="0" applyNumberFormat="1" applyFont="1" applyFill="1" applyBorder="1" applyAlignment="1">
      <alignment horizontal="center" vertical="center"/>
    </xf>
    <xf numFmtId="164" fontId="9" fillId="0" borderId="36" xfId="0" applyNumberFormat="1" applyFont="1" applyBorder="1" applyAlignment="1">
      <alignment horizontal="center" vertical="center"/>
    </xf>
    <xf numFmtId="0" fontId="9" fillId="0" borderId="35" xfId="0" applyFont="1" applyBorder="1" applyAlignment="1">
      <alignment horizontal="left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37" xfId="0" applyNumberFormat="1" applyFont="1" applyBorder="1" applyAlignment="1">
      <alignment horizontal="center" vertical="center"/>
    </xf>
    <xf numFmtId="0" fontId="9" fillId="0" borderId="39" xfId="0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164" fontId="9" fillId="0" borderId="30" xfId="0" applyNumberFormat="1" applyFont="1" applyBorder="1" applyAlignment="1">
      <alignment horizontal="center" vertical="center"/>
    </xf>
    <xf numFmtId="164" fontId="9" fillId="0" borderId="47" xfId="0" applyNumberFormat="1" applyFont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13" borderId="10" xfId="0" applyFont="1" applyFill="1" applyBorder="1" applyAlignment="1" applyProtection="1">
      <alignment horizontal="center" vertical="center"/>
      <protection locked="0"/>
    </xf>
    <xf numFmtId="0" fontId="9" fillId="13" borderId="9" xfId="0" applyFont="1" applyFill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9" fillId="13" borderId="13" xfId="0" applyFont="1" applyFill="1" applyBorder="1" applyAlignment="1" applyProtection="1">
      <alignment horizontal="center" vertical="center"/>
      <protection locked="0"/>
    </xf>
    <xf numFmtId="164" fontId="9" fillId="0" borderId="45" xfId="0" applyNumberFormat="1" applyFont="1" applyBorder="1" applyAlignment="1">
      <alignment horizontal="center" vertical="center"/>
    </xf>
    <xf numFmtId="49" fontId="9" fillId="0" borderId="35" xfId="0" applyNumberFormat="1" applyFont="1" applyBorder="1" applyAlignment="1">
      <alignment horizontal="left" vertical="center"/>
    </xf>
    <xf numFmtId="0" fontId="1" fillId="0" borderId="21" xfId="0" applyFont="1" applyBorder="1" applyAlignment="1">
      <alignment horizontal="right"/>
    </xf>
    <xf numFmtId="0" fontId="9" fillId="0" borderId="21" xfId="0" applyFont="1" applyBorder="1" applyAlignment="1">
      <alignment horizontal="right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164" fontId="10" fillId="0" borderId="51" xfId="0" applyNumberFormat="1" applyFont="1" applyBorder="1" applyAlignment="1">
      <alignment horizontal="center" vertical="center"/>
    </xf>
    <xf numFmtId="0" fontId="2" fillId="0" borderId="0" xfId="0" applyFon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7" fillId="0" borderId="20" xfId="0" applyFont="1" applyBorder="1"/>
    <xf numFmtId="0" fontId="9" fillId="21" borderId="10" xfId="0" applyFont="1" applyFill="1" applyBorder="1" applyAlignment="1" applyProtection="1">
      <alignment horizontal="center" vertical="center"/>
      <protection locked="0"/>
    </xf>
    <xf numFmtId="0" fontId="9" fillId="21" borderId="9" xfId="0" applyFont="1" applyFill="1" applyBorder="1" applyAlignment="1" applyProtection="1">
      <alignment horizontal="center" vertical="center"/>
      <protection locked="0"/>
    </xf>
    <xf numFmtId="0" fontId="9" fillId="21" borderId="46" xfId="0" applyFont="1" applyFill="1" applyBorder="1" applyAlignment="1" applyProtection="1">
      <alignment horizontal="center" vertical="center"/>
      <protection locked="0"/>
    </xf>
    <xf numFmtId="49" fontId="8" fillId="0" borderId="22" xfId="0" applyNumberFormat="1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164" fontId="9" fillId="0" borderId="35" xfId="0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0" fontId="10" fillId="6" borderId="10" xfId="0" applyFont="1" applyFill="1" applyBorder="1" applyAlignment="1" applyProtection="1">
      <alignment horizontal="center" vertical="center"/>
      <protection locked="0"/>
    </xf>
    <xf numFmtId="164" fontId="9" fillId="0" borderId="9" xfId="0" applyNumberFormat="1" applyFont="1" applyBorder="1" applyAlignment="1">
      <alignment horizontal="center" vertical="center"/>
    </xf>
    <xf numFmtId="0" fontId="10" fillId="6" borderId="9" xfId="0" applyFont="1" applyFill="1" applyBorder="1" applyAlignment="1" applyProtection="1">
      <alignment horizontal="center" vertical="center"/>
      <protection locked="0"/>
    </xf>
    <xf numFmtId="0" fontId="10" fillId="7" borderId="10" xfId="0" applyFont="1" applyFill="1" applyBorder="1" applyAlignment="1" applyProtection="1">
      <alignment horizontal="center" vertical="center"/>
      <protection locked="0"/>
    </xf>
    <xf numFmtId="0" fontId="10" fillId="7" borderId="9" xfId="0" applyFont="1" applyFill="1" applyBorder="1" applyAlignment="1" applyProtection="1">
      <alignment horizontal="center" vertical="center"/>
      <protection locked="0"/>
    </xf>
    <xf numFmtId="0" fontId="10" fillId="8" borderId="10" xfId="0" applyFont="1" applyFill="1" applyBorder="1" applyAlignment="1" applyProtection="1">
      <alignment horizontal="center" vertical="center"/>
      <protection locked="0"/>
    </xf>
    <xf numFmtId="0" fontId="10" fillId="8" borderId="9" xfId="0" applyFont="1" applyFill="1" applyBorder="1" applyAlignment="1" applyProtection="1">
      <alignment horizontal="center" vertical="center"/>
      <protection locked="0"/>
    </xf>
    <xf numFmtId="0" fontId="10" fillId="9" borderId="10" xfId="0" applyFont="1" applyFill="1" applyBorder="1" applyAlignment="1" applyProtection="1">
      <alignment horizontal="center" vertical="center"/>
      <protection locked="0"/>
    </xf>
    <xf numFmtId="0" fontId="10" fillId="9" borderId="9" xfId="0" applyFont="1" applyFill="1" applyBorder="1" applyAlignment="1" applyProtection="1">
      <alignment horizontal="center" vertical="center"/>
      <protection locked="0"/>
    </xf>
    <xf numFmtId="0" fontId="10" fillId="5" borderId="42" xfId="0" applyFont="1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164" fontId="10" fillId="5" borderId="7" xfId="0" applyNumberFormat="1" applyFont="1" applyFill="1" applyBorder="1" applyAlignment="1">
      <alignment horizontal="center" vertical="center"/>
    </xf>
    <xf numFmtId="0" fontId="10" fillId="10" borderId="10" xfId="0" applyFont="1" applyFill="1" applyBorder="1" applyAlignment="1" applyProtection="1">
      <alignment horizontal="center" vertical="center"/>
      <protection locked="0"/>
    </xf>
    <xf numFmtId="0" fontId="10" fillId="10" borderId="9" xfId="0" applyFont="1" applyFill="1" applyBorder="1" applyAlignment="1" applyProtection="1">
      <alignment horizontal="center" vertical="center"/>
      <protection locked="0"/>
    </xf>
    <xf numFmtId="0" fontId="10" fillId="11" borderId="10" xfId="0" applyFont="1" applyFill="1" applyBorder="1" applyAlignment="1" applyProtection="1">
      <alignment horizontal="center" vertical="center"/>
      <protection locked="0"/>
    </xf>
    <xf numFmtId="0" fontId="10" fillId="5" borderId="10" xfId="0" applyFont="1" applyFill="1" applyBorder="1" applyAlignment="1">
      <alignment vertical="center"/>
    </xf>
    <xf numFmtId="0" fontId="10" fillId="11" borderId="9" xfId="0" applyFont="1" applyFill="1" applyBorder="1" applyAlignment="1" applyProtection="1">
      <alignment horizontal="center" vertical="center"/>
      <protection locked="0"/>
    </xf>
    <xf numFmtId="0" fontId="10" fillId="14" borderId="9" xfId="0" applyFont="1" applyFill="1" applyBorder="1" applyAlignment="1" applyProtection="1">
      <alignment horizontal="center" vertical="center"/>
      <protection locked="0"/>
    </xf>
    <xf numFmtId="0" fontId="10" fillId="20" borderId="10" xfId="0" applyFont="1" applyFill="1" applyBorder="1" applyAlignment="1" applyProtection="1">
      <alignment horizontal="center" vertical="center"/>
      <protection locked="0"/>
    </xf>
    <xf numFmtId="0" fontId="10" fillId="5" borderId="6" xfId="0" applyFont="1" applyFill="1" applyBorder="1" applyAlignment="1">
      <alignment vertical="center"/>
    </xf>
    <xf numFmtId="0" fontId="10" fillId="5" borderId="3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10" fillId="18" borderId="40" xfId="0" applyFont="1" applyFill="1" applyBorder="1" applyAlignment="1" applyProtection="1">
      <alignment horizontal="center" vertical="center"/>
      <protection locked="0"/>
    </xf>
    <xf numFmtId="164" fontId="9" fillId="0" borderId="41" xfId="0" applyNumberFormat="1" applyFont="1" applyBorder="1" applyAlignment="1">
      <alignment horizontal="center" vertical="center"/>
    </xf>
    <xf numFmtId="164" fontId="9" fillId="0" borderId="22" xfId="0" applyNumberFormat="1" applyFont="1" applyBorder="1" applyAlignment="1">
      <alignment horizontal="left" vertical="center"/>
    </xf>
    <xf numFmtId="0" fontId="9" fillId="0" borderId="24" xfId="0" applyFont="1" applyBorder="1" applyAlignment="1">
      <alignment horizontal="center" vertical="center"/>
    </xf>
    <xf numFmtId="164" fontId="10" fillId="0" borderId="24" xfId="0" applyNumberFormat="1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0" fontId="10" fillId="19" borderId="25" xfId="0" applyFont="1" applyFill="1" applyBorder="1" applyAlignment="1" applyProtection="1">
      <alignment horizontal="center" vertical="center"/>
      <protection locked="0"/>
    </xf>
    <xf numFmtId="164" fontId="9" fillId="0" borderId="52" xfId="0" applyNumberFormat="1" applyFont="1" applyBorder="1" applyAlignment="1">
      <alignment horizontal="center" vertical="center"/>
    </xf>
    <xf numFmtId="0" fontId="10" fillId="12" borderId="10" xfId="0" applyFont="1" applyFill="1" applyBorder="1" applyAlignment="1" applyProtection="1">
      <alignment horizontal="center" vertical="center"/>
      <protection locked="0"/>
    </xf>
    <xf numFmtId="0" fontId="10" fillId="12" borderId="9" xfId="0" applyFont="1" applyFill="1" applyBorder="1" applyAlignment="1" applyProtection="1">
      <alignment horizontal="center" vertical="center"/>
      <protection locked="0"/>
    </xf>
    <xf numFmtId="0" fontId="10" fillId="13" borderId="10" xfId="0" applyFont="1" applyFill="1" applyBorder="1" applyAlignment="1" applyProtection="1">
      <alignment horizontal="center" vertical="center"/>
      <protection locked="0"/>
    </xf>
    <xf numFmtId="0" fontId="10" fillId="13" borderId="9" xfId="0" applyFont="1" applyFill="1" applyBorder="1" applyAlignment="1" applyProtection="1">
      <alignment horizontal="center" vertical="center"/>
      <protection locked="0"/>
    </xf>
    <xf numFmtId="0" fontId="10" fillId="15" borderId="10" xfId="0" applyFont="1" applyFill="1" applyBorder="1" applyAlignment="1" applyProtection="1">
      <alignment horizontal="center" vertical="center"/>
      <protection locked="0"/>
    </xf>
    <xf numFmtId="0" fontId="10" fillId="15" borderId="9" xfId="0" applyFont="1" applyFill="1" applyBorder="1" applyAlignment="1" applyProtection="1">
      <alignment horizontal="center" vertical="center"/>
      <protection locked="0"/>
    </xf>
    <xf numFmtId="49" fontId="9" fillId="0" borderId="39" xfId="0" applyNumberFormat="1" applyFont="1" applyBorder="1" applyAlignment="1">
      <alignment horizontal="left" vertical="center"/>
    </xf>
    <xf numFmtId="164" fontId="10" fillId="0" borderId="30" xfId="0" applyNumberFormat="1" applyFont="1" applyBorder="1" applyAlignment="1">
      <alignment horizontal="center" vertical="center"/>
    </xf>
    <xf numFmtId="0" fontId="10" fillId="15" borderId="46" xfId="0" applyFont="1" applyFill="1" applyBorder="1" applyAlignment="1" applyProtection="1">
      <alignment horizontal="center" vertical="center"/>
      <protection locked="0"/>
    </xf>
    <xf numFmtId="0" fontId="9" fillId="0" borderId="53" xfId="0" applyFont="1" applyBorder="1" applyAlignment="1">
      <alignment vertical="center" wrapText="1"/>
    </xf>
    <xf numFmtId="0" fontId="10" fillId="5" borderId="6" xfId="0" applyFont="1" applyFill="1" applyBorder="1"/>
    <xf numFmtId="0" fontId="2" fillId="0" borderId="7" xfId="0" applyFont="1" applyBorder="1"/>
    <xf numFmtId="164" fontId="10" fillId="5" borderId="29" xfId="0" applyNumberFormat="1" applyFont="1" applyFill="1" applyBorder="1" applyAlignment="1">
      <alignment horizontal="center"/>
    </xf>
    <xf numFmtId="0" fontId="10" fillId="16" borderId="3" xfId="0" applyFont="1" applyFill="1" applyBorder="1"/>
    <xf numFmtId="0" fontId="10" fillId="22" borderId="4" xfId="0" applyFont="1" applyFill="1" applyBorder="1"/>
    <xf numFmtId="164" fontId="10" fillId="5" borderId="18" xfId="0" applyNumberFormat="1" applyFont="1" applyFill="1" applyBorder="1" applyAlignment="1">
      <alignment horizontal="center"/>
    </xf>
    <xf numFmtId="0" fontId="9" fillId="0" borderId="57" xfId="0" applyFont="1" applyBorder="1" applyAlignment="1">
      <alignment horizontal="left"/>
    </xf>
    <xf numFmtId="0" fontId="9" fillId="0" borderId="59" xfId="0" applyFont="1" applyBorder="1" applyAlignment="1">
      <alignment horizontal="center"/>
    </xf>
    <xf numFmtId="164" fontId="9" fillId="5" borderId="59" xfId="0" applyNumberFormat="1" applyFont="1" applyFill="1" applyBorder="1" applyAlignment="1">
      <alignment horizontal="center"/>
    </xf>
    <xf numFmtId="164" fontId="10" fillId="5" borderId="60" xfId="0" applyNumberFormat="1" applyFont="1" applyFill="1" applyBorder="1" applyAlignment="1">
      <alignment horizontal="center"/>
    </xf>
    <xf numFmtId="164" fontId="10" fillId="0" borderId="29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164" fontId="10" fillId="0" borderId="18" xfId="0" applyNumberFormat="1" applyFont="1" applyBorder="1" applyAlignment="1">
      <alignment horizontal="center"/>
    </xf>
    <xf numFmtId="0" fontId="10" fillId="5" borderId="6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0" fillId="5" borderId="31" xfId="0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0" fillId="5" borderId="48" xfId="0" applyFont="1" applyFill="1" applyBorder="1" applyAlignment="1">
      <alignment vertical="center"/>
    </xf>
    <xf numFmtId="0" fontId="10" fillId="5" borderId="49" xfId="0" applyFont="1" applyFill="1" applyBorder="1" applyAlignment="1">
      <alignment vertical="center"/>
    </xf>
    <xf numFmtId="0" fontId="10" fillId="5" borderId="23" xfId="0" applyFont="1" applyFill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0" fillId="5" borderId="6" xfId="0" applyFont="1" applyFill="1" applyBorder="1"/>
    <xf numFmtId="0" fontId="2" fillId="0" borderId="7" xfId="0" applyFont="1" applyBorder="1"/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49" fontId="1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4" borderId="3" xfId="0" applyFont="1" applyFill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28" xfId="0" applyFont="1" applyBorder="1" applyAlignment="1" applyProtection="1">
      <alignment vertical="center"/>
      <protection locked="0"/>
    </xf>
    <xf numFmtId="0" fontId="4" fillId="2" borderId="6" xfId="0" applyFont="1" applyFill="1" applyBorder="1" applyAlignment="1">
      <alignment vertical="center"/>
    </xf>
    <xf numFmtId="0" fontId="5" fillId="4" borderId="6" xfId="0" applyFont="1" applyFill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29" xfId="0" applyFont="1" applyBorder="1" applyAlignment="1" applyProtection="1">
      <alignment vertical="center"/>
      <protection locked="0"/>
    </xf>
    <xf numFmtId="0" fontId="6" fillId="4" borderId="32" xfId="0" applyFont="1" applyFill="1" applyBorder="1" applyAlignment="1" applyProtection="1">
      <alignment vertical="center"/>
      <protection locked="0"/>
    </xf>
    <xf numFmtId="0" fontId="2" fillId="0" borderId="33" xfId="0" applyFont="1" applyBorder="1" applyAlignment="1" applyProtection="1">
      <alignment vertical="center"/>
      <protection locked="0"/>
    </xf>
    <xf numFmtId="0" fontId="2" fillId="0" borderId="34" xfId="0" applyFont="1" applyBorder="1" applyAlignment="1" applyProtection="1">
      <alignment vertical="center"/>
      <protection locked="0"/>
    </xf>
    <xf numFmtId="0" fontId="4" fillId="2" borderId="31" xfId="0" applyFont="1" applyFill="1" applyBorder="1" applyAlignment="1">
      <alignment vertical="center"/>
    </xf>
    <xf numFmtId="0" fontId="8" fillId="0" borderId="23" xfId="0" applyFont="1" applyBorder="1" applyAlignment="1">
      <alignment horizontal="center" vertical="center" wrapText="1"/>
    </xf>
    <xf numFmtId="0" fontId="10" fillId="5" borderId="1" xfId="0" applyFont="1" applyFill="1" applyBorder="1"/>
    <xf numFmtId="0" fontId="2" fillId="0" borderId="2" xfId="0" applyFont="1" applyBorder="1"/>
    <xf numFmtId="0" fontId="10" fillId="16" borderId="58" xfId="0" applyFont="1" applyFill="1" applyBorder="1"/>
    <xf numFmtId="0" fontId="2" fillId="0" borderId="59" xfId="0" applyFont="1" applyBorder="1"/>
    <xf numFmtId="0" fontId="10" fillId="16" borderId="1" xfId="0" applyFont="1" applyFill="1" applyBorder="1"/>
    <xf numFmtId="0" fontId="10" fillId="16" borderId="6" xfId="0" applyFont="1" applyFill="1" applyBorder="1"/>
    <xf numFmtId="0" fontId="10" fillId="2" borderId="6" xfId="0" applyFont="1" applyFill="1" applyBorder="1"/>
    <xf numFmtId="0" fontId="10" fillId="2" borderId="1" xfId="0" applyFont="1" applyFill="1" applyBorder="1"/>
    <xf numFmtId="0" fontId="8" fillId="0" borderId="23" xfId="0" applyFont="1" applyBorder="1" applyAlignment="1">
      <alignment horizontal="center" wrapText="1"/>
    </xf>
    <xf numFmtId="0" fontId="2" fillId="0" borderId="24" xfId="0" applyFont="1" applyBorder="1"/>
    <xf numFmtId="49" fontId="1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27" xfId="0" applyFont="1" applyBorder="1"/>
    <xf numFmtId="0" fontId="2" fillId="0" borderId="17" xfId="0" applyFont="1" applyBorder="1"/>
    <xf numFmtId="0" fontId="0" fillId="0" borderId="0" xfId="0"/>
    <xf numFmtId="0" fontId="2" fillId="0" borderId="19" xfId="0" applyFont="1" applyBorder="1"/>
    <xf numFmtId="0" fontId="2" fillId="0" borderId="20" xfId="0" applyFont="1" applyBorder="1"/>
    <xf numFmtId="0" fontId="2" fillId="0" borderId="30" xfId="0" applyFont="1" applyBorder="1"/>
    <xf numFmtId="0" fontId="3" fillId="5" borderId="43" xfId="0" applyFont="1" applyFill="1" applyBorder="1" applyAlignment="1">
      <alignment horizontal="center" vertical="center"/>
    </xf>
    <xf numFmtId="0" fontId="2" fillId="3" borderId="15" xfId="0" applyFont="1" applyFill="1" applyBorder="1"/>
    <xf numFmtId="0" fontId="2" fillId="0" borderId="16" xfId="0" applyFont="1" applyBorder="1"/>
    <xf numFmtId="0" fontId="2" fillId="0" borderId="1" xfId="0" applyFont="1" applyBorder="1"/>
    <xf numFmtId="0" fontId="2" fillId="0" borderId="18" xfId="0" applyFont="1" applyBorder="1"/>
    <xf numFmtId="0" fontId="4" fillId="0" borderId="3" xfId="0" applyFont="1" applyBorder="1"/>
    <xf numFmtId="0" fontId="2" fillId="0" borderId="5" xfId="0" applyFont="1" applyBorder="1"/>
    <xf numFmtId="0" fontId="2" fillId="0" borderId="4" xfId="0" applyFont="1" applyBorder="1"/>
    <xf numFmtId="0" fontId="5" fillId="4" borderId="5" xfId="0" applyFont="1" applyFill="1" applyBorder="1" applyProtection="1">
      <protection locked="0"/>
    </xf>
    <xf numFmtId="0" fontId="2" fillId="0" borderId="28" xfId="0" applyFont="1" applyBorder="1" applyProtection="1">
      <protection locked="0"/>
    </xf>
    <xf numFmtId="0" fontId="4" fillId="0" borderId="6" xfId="0" applyFont="1" applyBorder="1"/>
    <xf numFmtId="0" fontId="2" fillId="0" borderId="8" xfId="0" applyFont="1" applyBorder="1"/>
    <xf numFmtId="0" fontId="5" fillId="4" borderId="8" xfId="0" applyFont="1" applyFill="1" applyBorder="1" applyProtection="1">
      <protection locked="0"/>
    </xf>
    <xf numFmtId="0" fontId="2" fillId="0" borderId="29" xfId="0" applyFont="1" applyBorder="1" applyProtection="1">
      <protection locked="0"/>
    </xf>
    <xf numFmtId="0" fontId="5" fillId="4" borderId="20" xfId="0" applyFont="1" applyFill="1" applyBorder="1" applyProtection="1">
      <protection locked="0"/>
    </xf>
    <xf numFmtId="0" fontId="2" fillId="0" borderId="21" xfId="0" applyFont="1" applyBorder="1" applyProtection="1">
      <protection locked="0"/>
    </xf>
    <xf numFmtId="0" fontId="4" fillId="0" borderId="31" xfId="0" applyFont="1" applyBorder="1"/>
    <xf numFmtId="0" fontId="10" fillId="17" borderId="31" xfId="0" applyFont="1" applyFill="1" applyBorder="1" applyAlignment="1">
      <alignment vertical="center"/>
    </xf>
    <xf numFmtId="0" fontId="10" fillId="0" borderId="0" xfId="0" applyFont="1"/>
    <xf numFmtId="0" fontId="2" fillId="0" borderId="0" xfId="0" applyFont="1"/>
    <xf numFmtId="0" fontId="10" fillId="16" borderId="6" xfId="0" applyFont="1" applyFill="1" applyBorder="1" applyAlignment="1">
      <alignment vertical="center"/>
    </xf>
    <xf numFmtId="0" fontId="10" fillId="16" borderId="1" xfId="0" applyFont="1" applyFill="1" applyBorder="1" applyAlignment="1">
      <alignment vertical="center"/>
    </xf>
    <xf numFmtId="0" fontId="10" fillId="17" borderId="6" xfId="0" applyFont="1" applyFill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0" fillId="17" borderId="6" xfId="0" applyFont="1" applyFill="1" applyBorder="1" applyAlignment="1">
      <alignment vertical="center" wrapText="1"/>
    </xf>
  </cellXfs>
  <cellStyles count="1">
    <cellStyle name="Normal" xfId="0" builtinId="0"/>
  </cellStyles>
  <dxfs count="18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9B3F88"/>
          <bgColor rgb="FF002060"/>
        </patternFill>
      </fill>
      <alignment vertical="center" textRotation="0" indent="0" justifyLastLine="0" shrinkToFit="0" readingOrder="0"/>
      <protection locked="0" hidden="0"/>
    </dxf>
    <dxf>
      <fill>
        <patternFill patternType="solid">
          <fgColor rgb="FF9B3F88"/>
          <bgColor rgb="FF002060"/>
        </patternFill>
      </fill>
      <alignment vertical="center" textRotation="0" indent="0" justifyLastLine="0" shrinkToFit="0" readingOrder="0"/>
      <protection locked="0" hidden="0"/>
    </dxf>
    <dxf>
      <fill>
        <patternFill patternType="solid">
          <fgColor rgb="FF9B3F88"/>
          <bgColor rgb="FF002060"/>
        </patternFill>
      </fill>
      <alignment vertical="center" textRotation="0" indent="0" justifyLastLine="0" shrinkToFit="0" readingOrder="0"/>
      <protection locked="0" hidden="0"/>
    </dxf>
    <dxf>
      <fill>
        <patternFill patternType="solid">
          <fgColor rgb="FF9B3F88"/>
          <bgColor rgb="FF002060"/>
        </patternFill>
      </fill>
      <alignment vertical="center" textRotation="0" indent="0" justifyLastLine="0" shrinkToFit="0" readingOrder="0"/>
      <protection locked="0" hidden="0"/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 defaultTableStyle="TableStyleMedium2" defaultPivotStyle="PivotStyleLight16">
    <tableStyle name="Professional-style" pivot="0" count="3" xr9:uid="{00000000-0011-0000-FFFF-FFFF00000000}">
      <tableStyleElement type="headerRow" dxfId="17"/>
      <tableStyleElement type="firstRowStripe" dxfId="16"/>
      <tableStyleElement type="secondRowStripe" dxfId="15"/>
    </tableStyle>
  </tableStyles>
  <colors>
    <mruColors>
      <color rgb="FFF47AAB"/>
      <color rgb="FF89B42F"/>
      <color rgb="FFFFBA03"/>
      <color rgb="FF9B3F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e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e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3" Type="http://schemas.openxmlformats.org/officeDocument/2006/relationships/image" Target="../media/image4.jpg"/><Relationship Id="rId7" Type="http://schemas.openxmlformats.org/officeDocument/2006/relationships/image" Target="../media/image8.jpg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6" Type="http://schemas.openxmlformats.org/officeDocument/2006/relationships/image" Target="../media/image7.jpg"/><Relationship Id="rId5" Type="http://schemas.openxmlformats.org/officeDocument/2006/relationships/image" Target="../media/image6.jpg"/><Relationship Id="rId10" Type="http://schemas.openxmlformats.org/officeDocument/2006/relationships/image" Target="../media/image1.png"/><Relationship Id="rId4" Type="http://schemas.openxmlformats.org/officeDocument/2006/relationships/image" Target="../media/image5.jpg"/><Relationship Id="rId9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353786</xdr:colOff>
      <xdr:row>0</xdr:row>
      <xdr:rowOff>0</xdr:rowOff>
    </xdr:from>
    <xdr:ext cx="4113438" cy="1152071"/>
    <xdr:pic>
      <xdr:nvPicPr>
        <xdr:cNvPr id="2" name="image14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3786" y="0"/>
          <a:ext cx="4113438" cy="115207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7</xdr:row>
      <xdr:rowOff>66675</xdr:rowOff>
    </xdr:from>
    <xdr:ext cx="657225" cy="532039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4040" r="60101"/>
        <a:stretch/>
      </xdr:blipFill>
      <xdr:spPr>
        <a:xfrm>
          <a:off x="104775" y="1958068"/>
          <a:ext cx="657225" cy="532039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16</xdr:row>
      <xdr:rowOff>81643</xdr:rowOff>
    </xdr:from>
    <xdr:ext cx="631371" cy="537482"/>
    <xdr:pic>
      <xdr:nvPicPr>
        <xdr:cNvPr id="4" name="image6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4808" t="9091" r="61057" b="10389"/>
        <a:stretch/>
      </xdr:blipFill>
      <xdr:spPr>
        <a:xfrm>
          <a:off x="76200" y="3864429"/>
          <a:ext cx="631371" cy="537482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25</xdr:row>
      <xdr:rowOff>81641</xdr:rowOff>
    </xdr:from>
    <xdr:ext cx="581025" cy="499383"/>
    <xdr:pic>
      <xdr:nvPicPr>
        <xdr:cNvPr id="5" name="image16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 cstate="print"/>
        <a:srcRect l="4711" t="7463" r="60732" b="8955"/>
        <a:stretch/>
      </xdr:blipFill>
      <xdr:spPr>
        <a:xfrm>
          <a:off x="85725" y="5755820"/>
          <a:ext cx="581025" cy="499383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34</xdr:row>
      <xdr:rowOff>68036</xdr:rowOff>
    </xdr:from>
    <xdr:ext cx="613681" cy="517072"/>
    <xdr:pic>
      <xdr:nvPicPr>
        <xdr:cNvPr id="6" name="image19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" cstate="print"/>
        <a:srcRect l="1990" t="4054" r="62687" b="9459"/>
        <a:stretch/>
      </xdr:blipFill>
      <xdr:spPr>
        <a:xfrm>
          <a:off x="66675" y="7633607"/>
          <a:ext cx="613681" cy="517072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45</xdr:row>
      <xdr:rowOff>81643</xdr:rowOff>
    </xdr:from>
    <xdr:ext cx="733425" cy="508907"/>
    <xdr:pic>
      <xdr:nvPicPr>
        <xdr:cNvPr id="7" name="image12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6" cstate="print"/>
        <a:srcRect l="4505" t="10959" r="60360" b="10959"/>
        <a:stretch/>
      </xdr:blipFill>
      <xdr:spPr>
        <a:xfrm>
          <a:off x="28575" y="9797143"/>
          <a:ext cx="733425" cy="508907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59</xdr:row>
      <xdr:rowOff>81643</xdr:rowOff>
    </xdr:from>
    <xdr:ext cx="650421" cy="503464"/>
    <xdr:pic>
      <xdr:nvPicPr>
        <xdr:cNvPr id="8" name="image3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 cstate="print"/>
        <a:srcRect l="2703" t="5797" r="62161"/>
        <a:stretch/>
      </xdr:blipFill>
      <xdr:spPr>
        <a:xfrm>
          <a:off x="57150" y="12609286"/>
          <a:ext cx="650421" cy="503464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110</xdr:row>
      <xdr:rowOff>81644</xdr:rowOff>
    </xdr:from>
    <xdr:ext cx="741589" cy="503464"/>
    <xdr:pic>
      <xdr:nvPicPr>
        <xdr:cNvPr id="9" name="image7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 cstate="print"/>
        <a:srcRect l="4525" t="8220" r="60633" b="8219"/>
        <a:stretch/>
      </xdr:blipFill>
      <xdr:spPr>
        <a:xfrm>
          <a:off x="47625" y="14559644"/>
          <a:ext cx="741589" cy="503464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121</xdr:row>
      <xdr:rowOff>81642</xdr:rowOff>
    </xdr:from>
    <xdr:ext cx="691243" cy="517071"/>
    <xdr:pic>
      <xdr:nvPicPr>
        <xdr:cNvPr id="10" name="image1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9" cstate="print"/>
        <a:srcRect l="2804" t="5556" r="62150" b="9723"/>
        <a:stretch/>
      </xdr:blipFill>
      <xdr:spPr>
        <a:xfrm>
          <a:off x="57150" y="16940892"/>
          <a:ext cx="691243" cy="51707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145144</xdr:colOff>
      <xdr:row>86</xdr:row>
      <xdr:rowOff>36286</xdr:rowOff>
    </xdr:from>
    <xdr:ext cx="662213" cy="544285"/>
    <xdr:pic>
      <xdr:nvPicPr>
        <xdr:cNvPr id="11" name="image11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0" t="-1" r="58556" b="2175"/>
        <a:stretch/>
      </xdr:blipFill>
      <xdr:spPr>
        <a:xfrm>
          <a:off x="145144" y="18097500"/>
          <a:ext cx="662213" cy="54428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123827</xdr:colOff>
      <xdr:row>130</xdr:row>
      <xdr:rowOff>68036</xdr:rowOff>
    </xdr:from>
    <xdr:ext cx="515710" cy="527956"/>
    <xdr:pic>
      <xdr:nvPicPr>
        <xdr:cNvPr id="12" name="image5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1" cstate="print"/>
        <a:srcRect l="4687" t="5557" r="60938" b="8333"/>
        <a:stretch/>
      </xdr:blipFill>
      <xdr:spPr>
        <a:xfrm>
          <a:off x="123827" y="24873857"/>
          <a:ext cx="515710" cy="527956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127002</xdr:colOff>
      <xdr:row>100</xdr:row>
      <xdr:rowOff>72572</xdr:rowOff>
    </xdr:from>
    <xdr:to>
      <xdr:col>0</xdr:col>
      <xdr:colOff>662216</xdr:colOff>
      <xdr:row>103</xdr:row>
      <xdr:rowOff>72573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89490A7-F3BE-0AF2-4DB9-1A5DFF7C8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7002" y="27232429"/>
          <a:ext cx="535214" cy="489858"/>
        </a:xfrm>
        <a:prstGeom prst="rect">
          <a:avLst/>
        </a:prstGeom>
      </xdr:spPr>
    </xdr:pic>
    <xdr:clientData/>
  </xdr:twoCellAnchor>
  <xdr:oneCellAnchor>
    <xdr:from>
      <xdr:col>0</xdr:col>
      <xdr:colOff>90713</xdr:colOff>
      <xdr:row>105</xdr:row>
      <xdr:rowOff>54428</xdr:rowOff>
    </xdr:from>
    <xdr:ext cx="644073" cy="535214"/>
    <xdr:pic>
      <xdr:nvPicPr>
        <xdr:cNvPr id="18" name="image4.jpg">
          <a:extLst>
            <a:ext uri="{FF2B5EF4-FFF2-40B4-BE49-F238E27FC236}">
              <a16:creationId xmlns:a16="http://schemas.microsoft.com/office/drawing/2014/main" id="{016DAABD-23A8-4ADE-BA7E-D2951D2458C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24" t="-3922" r="58420" b="3922"/>
        <a:stretch/>
      </xdr:blipFill>
      <xdr:spPr>
        <a:xfrm>
          <a:off x="90713" y="28112357"/>
          <a:ext cx="644073" cy="535214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68</xdr:row>
      <xdr:rowOff>81643</xdr:rowOff>
    </xdr:from>
    <xdr:ext cx="791936" cy="500742"/>
    <xdr:pic>
      <xdr:nvPicPr>
        <xdr:cNvPr id="13" name="image11.jpg">
          <a:extLst>
            <a:ext uri="{FF2B5EF4-FFF2-40B4-BE49-F238E27FC236}">
              <a16:creationId xmlns:a16="http://schemas.microsoft.com/office/drawing/2014/main" id="{4B4D11DE-791B-473A-8883-9790721ACAA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4" cstate="print"/>
        <a:srcRect l="5042" t="6945" r="60504" b="8333"/>
        <a:stretch/>
      </xdr:blipFill>
      <xdr:spPr>
        <a:xfrm>
          <a:off x="38100" y="14214929"/>
          <a:ext cx="791936" cy="500742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7</xdr:row>
      <xdr:rowOff>58831</xdr:rowOff>
    </xdr:from>
    <xdr:ext cx="742950" cy="685800"/>
    <xdr:pic>
      <xdr:nvPicPr>
        <xdr:cNvPr id="3" name="image9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4037" t="3571" r="60986" b="10715"/>
        <a:stretch/>
      </xdr:blipFill>
      <xdr:spPr>
        <a:xfrm>
          <a:off x="66675" y="1672478"/>
          <a:ext cx="742950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16</xdr:row>
      <xdr:rowOff>57150</xdr:rowOff>
    </xdr:from>
    <xdr:ext cx="704850" cy="647700"/>
    <xdr:pic>
      <xdr:nvPicPr>
        <xdr:cNvPr id="4" name="image8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4694" t="10345" r="60564" b="11495"/>
        <a:stretch/>
      </xdr:blipFill>
      <xdr:spPr>
        <a:xfrm>
          <a:off x="85725" y="4019550"/>
          <a:ext cx="704850" cy="6477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24</xdr:row>
      <xdr:rowOff>68357</xdr:rowOff>
    </xdr:from>
    <xdr:ext cx="721099" cy="503143"/>
    <xdr:pic>
      <xdr:nvPicPr>
        <xdr:cNvPr id="5" name="image20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print"/>
        <a:srcRect l="4054" t="8334" r="60811" b="6944"/>
        <a:stretch/>
      </xdr:blipFill>
      <xdr:spPr>
        <a:xfrm>
          <a:off x="85725" y="5223063"/>
          <a:ext cx="721099" cy="503143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32</xdr:row>
      <xdr:rowOff>58831</xdr:rowOff>
    </xdr:from>
    <xdr:ext cx="751354" cy="523875"/>
    <xdr:pic>
      <xdr:nvPicPr>
        <xdr:cNvPr id="6" name="image22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 cstate="print"/>
        <a:srcRect l="3083" t="7042" r="62555" b="8450"/>
        <a:stretch/>
      </xdr:blipFill>
      <xdr:spPr>
        <a:xfrm>
          <a:off x="66675" y="7040096"/>
          <a:ext cx="751354" cy="5238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57150</xdr:colOff>
      <xdr:row>43</xdr:row>
      <xdr:rowOff>50988</xdr:rowOff>
    </xdr:from>
    <xdr:ext cx="704850" cy="531718"/>
    <xdr:pic>
      <xdr:nvPicPr>
        <xdr:cNvPr id="7" name="image10.jp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" cstate="print"/>
        <a:srcRect l="4854" t="8000" r="60194" b="10666"/>
        <a:stretch/>
      </xdr:blipFill>
      <xdr:spPr>
        <a:xfrm>
          <a:off x="57150" y="9329459"/>
          <a:ext cx="704850" cy="531718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57151</xdr:colOff>
      <xdr:row>59</xdr:row>
      <xdr:rowOff>68357</xdr:rowOff>
    </xdr:from>
    <xdr:ext cx="693643" cy="514348"/>
    <xdr:pic>
      <xdr:nvPicPr>
        <xdr:cNvPr id="8" name="image13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6" cstate="print"/>
        <a:srcRect l="2667" t="9231" r="62222"/>
        <a:stretch/>
      </xdr:blipFill>
      <xdr:spPr>
        <a:xfrm>
          <a:off x="57151" y="12585328"/>
          <a:ext cx="693643" cy="514348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38101</xdr:colOff>
      <xdr:row>68</xdr:row>
      <xdr:rowOff>49306</xdr:rowOff>
    </xdr:from>
    <xdr:ext cx="723900" cy="544606"/>
    <xdr:pic>
      <xdr:nvPicPr>
        <xdr:cNvPr id="9" name="image15.jp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 cstate="print"/>
        <a:srcRect l="5129" t="6757" r="60256" b="9460"/>
        <a:stretch/>
      </xdr:blipFill>
      <xdr:spPr>
        <a:xfrm>
          <a:off x="38101" y="14157512"/>
          <a:ext cx="723900" cy="544606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57151</xdr:colOff>
      <xdr:row>78</xdr:row>
      <xdr:rowOff>62193</xdr:rowOff>
    </xdr:from>
    <xdr:ext cx="693643" cy="509307"/>
    <xdr:pic>
      <xdr:nvPicPr>
        <xdr:cNvPr id="10" name="image4.jp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 cstate="print"/>
        <a:srcRect l="2576" r="61373"/>
        <a:stretch/>
      </xdr:blipFill>
      <xdr:spPr>
        <a:xfrm>
          <a:off x="57151" y="14886557"/>
          <a:ext cx="693643" cy="509307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81243</xdr:colOff>
      <xdr:row>87</xdr:row>
      <xdr:rowOff>60512</xdr:rowOff>
    </xdr:from>
    <xdr:ext cx="714375" cy="522194"/>
    <xdr:pic>
      <xdr:nvPicPr>
        <xdr:cNvPr id="11" name="image17.jp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51" b="13451"/>
        <a:stretch/>
      </xdr:blipFill>
      <xdr:spPr>
        <a:xfrm>
          <a:off x="81243" y="17979057"/>
          <a:ext cx="714375" cy="522194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209550</xdr:colOff>
      <xdr:row>0</xdr:row>
      <xdr:rowOff>0</xdr:rowOff>
    </xdr:from>
    <xdr:ext cx="4152900" cy="1295400"/>
    <xdr:pic>
      <xdr:nvPicPr>
        <xdr:cNvPr id="15" name="image14.png">
          <a:extLst>
            <a:ext uri="{FF2B5EF4-FFF2-40B4-BE49-F238E27FC236}">
              <a16:creationId xmlns:a16="http://schemas.microsoft.com/office/drawing/2014/main" id="{2829E8DE-D04E-4491-B48B-F3C1EB37942B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09550" y="0"/>
          <a:ext cx="4152900" cy="129540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G92:G98" headerRowCount="0" headerRowDxfId="14" dataDxfId="13" totalsRowDxfId="12">
  <tableColumns count="1">
    <tableColumn id="1" xr3:uid="{00000000-0010-0000-0000-000001000000}" name="Column1" dataDxfId="11"/>
  </tableColumns>
  <tableStyleInfo name="Professional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T964"/>
  <sheetViews>
    <sheetView tabSelected="1" topLeftCell="A133" zoomScale="70" zoomScaleNormal="70" workbookViewId="0">
      <selection activeCell="A137" sqref="A137"/>
    </sheetView>
  </sheetViews>
  <sheetFormatPr defaultColWidth="12.54296875" defaultRowHeight="15.75" customHeight="1" x14ac:dyDescent="0.25"/>
  <cols>
    <col min="3" max="3" width="57.6328125" customWidth="1"/>
    <col min="4" max="4" width="10.81640625" customWidth="1"/>
    <col min="5" max="5" width="33.1796875" customWidth="1"/>
    <col min="6" max="6" width="15.1796875" customWidth="1"/>
    <col min="7" max="7" width="14.54296875" customWidth="1"/>
    <col min="8" max="8" width="15.81640625" customWidth="1"/>
    <col min="12" max="12" width="12.54296875" customWidth="1"/>
  </cols>
  <sheetData>
    <row r="1" spans="1:20" ht="12.5" x14ac:dyDescent="0.25">
      <c r="A1" s="178"/>
      <c r="B1" s="179"/>
      <c r="C1" s="180"/>
      <c r="D1" s="185" t="s">
        <v>0</v>
      </c>
      <c r="E1" s="179"/>
      <c r="F1" s="186"/>
      <c r="G1" s="179"/>
      <c r="H1" s="18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2.5" x14ac:dyDescent="0.25">
      <c r="A2" s="181"/>
      <c r="B2" s="182"/>
      <c r="C2" s="173"/>
      <c r="D2" s="182"/>
      <c r="E2" s="182"/>
      <c r="F2" s="182"/>
      <c r="G2" s="182"/>
      <c r="H2" s="18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.5" x14ac:dyDescent="0.25">
      <c r="A3" s="181"/>
      <c r="B3" s="182"/>
      <c r="C3" s="173"/>
      <c r="D3" s="189" t="s">
        <v>274</v>
      </c>
      <c r="E3" s="190"/>
      <c r="F3" s="191"/>
      <c r="G3" s="192"/>
      <c r="H3" s="19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.5" x14ac:dyDescent="0.25">
      <c r="A4" s="181"/>
      <c r="B4" s="182"/>
      <c r="C4" s="173"/>
      <c r="D4" s="194" t="s">
        <v>2</v>
      </c>
      <c r="E4" s="150"/>
      <c r="F4" s="195"/>
      <c r="G4" s="196"/>
      <c r="H4" s="19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1.5" x14ac:dyDescent="0.25">
      <c r="A5" s="181"/>
      <c r="B5" s="182"/>
      <c r="C5" s="173"/>
      <c r="D5" s="194" t="s">
        <v>3</v>
      </c>
      <c r="E5" s="150"/>
      <c r="F5" s="195"/>
      <c r="G5" s="196"/>
      <c r="H5" s="19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2" thickBot="1" x14ac:dyDescent="0.3">
      <c r="A6" s="183"/>
      <c r="B6" s="184"/>
      <c r="C6" s="152"/>
      <c r="D6" s="201" t="s">
        <v>4</v>
      </c>
      <c r="E6" s="152"/>
      <c r="F6" s="198"/>
      <c r="G6" s="199"/>
      <c r="H6" s="20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6.5" thickBot="1" x14ac:dyDescent="0.3">
      <c r="A7" s="89" t="s">
        <v>5</v>
      </c>
      <c r="B7" s="202" t="s">
        <v>6</v>
      </c>
      <c r="C7" s="165"/>
      <c r="D7" s="90" t="s">
        <v>7</v>
      </c>
      <c r="E7" s="90" t="s">
        <v>8</v>
      </c>
      <c r="F7" s="90" t="s">
        <v>9</v>
      </c>
      <c r="G7" s="90" t="s">
        <v>10</v>
      </c>
      <c r="H7" s="91" t="s">
        <v>11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2.75" customHeight="1" x14ac:dyDescent="0.25">
      <c r="A8" s="153" t="s">
        <v>12</v>
      </c>
      <c r="B8" s="154"/>
      <c r="C8" s="154"/>
      <c r="D8" s="154"/>
      <c r="E8" s="154"/>
      <c r="F8" s="154"/>
      <c r="G8" s="154"/>
      <c r="H8" s="15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2.5" x14ac:dyDescent="0.25">
      <c r="A9" s="156"/>
      <c r="B9" s="157"/>
      <c r="C9" s="157"/>
      <c r="D9" s="157"/>
      <c r="E9" s="157"/>
      <c r="F9" s="157"/>
      <c r="G9" s="157"/>
      <c r="H9" s="15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2.5" x14ac:dyDescent="0.25">
      <c r="A10" s="156"/>
      <c r="B10" s="157"/>
      <c r="C10" s="157"/>
      <c r="D10" s="157"/>
      <c r="E10" s="157"/>
      <c r="F10" s="157"/>
      <c r="G10" s="157"/>
      <c r="H10" s="15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3" thickBot="1" x14ac:dyDescent="0.3">
      <c r="A11" s="159"/>
      <c r="B11" s="160"/>
      <c r="C11" s="160"/>
      <c r="D11" s="160"/>
      <c r="E11" s="160"/>
      <c r="F11" s="160"/>
      <c r="G11" s="160"/>
      <c r="H11" s="16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8.5" x14ac:dyDescent="0.25">
      <c r="A12" s="92" t="s">
        <v>13</v>
      </c>
      <c r="B12" s="149" t="s">
        <v>14</v>
      </c>
      <c r="C12" s="150"/>
      <c r="D12" s="93" t="s">
        <v>15</v>
      </c>
      <c r="E12" s="94">
        <v>249</v>
      </c>
      <c r="F12" s="95">
        <v>139</v>
      </c>
      <c r="G12" s="96"/>
      <c r="H12" s="58">
        <f>F12*G12</f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8.5" x14ac:dyDescent="0.25">
      <c r="A13" s="92" t="s">
        <v>16</v>
      </c>
      <c r="B13" s="149" t="s">
        <v>17</v>
      </c>
      <c r="C13" s="150"/>
      <c r="D13" s="93" t="s">
        <v>18</v>
      </c>
      <c r="E13" s="94">
        <v>175</v>
      </c>
      <c r="F13" s="97">
        <v>98</v>
      </c>
      <c r="G13" s="98"/>
      <c r="H13" s="61">
        <f>F13*G13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8.5" x14ac:dyDescent="0.25">
      <c r="A14" s="92" t="s">
        <v>19</v>
      </c>
      <c r="B14" s="149" t="s">
        <v>20</v>
      </c>
      <c r="C14" s="150"/>
      <c r="D14" s="93" t="s">
        <v>18</v>
      </c>
      <c r="E14" s="94">
        <v>175</v>
      </c>
      <c r="F14" s="97">
        <v>98</v>
      </c>
      <c r="G14" s="98"/>
      <c r="H14" s="61">
        <f>F14*G14</f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8.5" x14ac:dyDescent="0.25">
      <c r="A15" s="92" t="s">
        <v>21</v>
      </c>
      <c r="B15" s="149" t="s">
        <v>22</v>
      </c>
      <c r="C15" s="150"/>
      <c r="D15" s="93" t="s">
        <v>15</v>
      </c>
      <c r="E15" s="94">
        <v>175</v>
      </c>
      <c r="F15" s="97">
        <v>98</v>
      </c>
      <c r="G15" s="98"/>
      <c r="H15" s="61">
        <f>F15*G15</f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9" thickBot="1" x14ac:dyDescent="0.3">
      <c r="A16" s="92" t="s">
        <v>23</v>
      </c>
      <c r="B16" s="149" t="s">
        <v>24</v>
      </c>
      <c r="C16" s="150"/>
      <c r="D16" s="93" t="s">
        <v>25</v>
      </c>
      <c r="E16" s="94">
        <v>175</v>
      </c>
      <c r="F16" s="97">
        <v>98</v>
      </c>
      <c r="G16" s="98"/>
      <c r="H16" s="61">
        <f>F16*G16</f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2.75" customHeight="1" x14ac:dyDescent="0.25">
      <c r="A17" s="153" t="s">
        <v>26</v>
      </c>
      <c r="B17" s="154"/>
      <c r="C17" s="154"/>
      <c r="D17" s="154"/>
      <c r="E17" s="154"/>
      <c r="F17" s="154"/>
      <c r="G17" s="154"/>
      <c r="H17" s="15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2.5" x14ac:dyDescent="0.25">
      <c r="A18" s="156"/>
      <c r="B18" s="157"/>
      <c r="C18" s="157"/>
      <c r="D18" s="157"/>
      <c r="E18" s="157"/>
      <c r="F18" s="157"/>
      <c r="G18" s="157"/>
      <c r="H18" s="15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2.5" x14ac:dyDescent="0.25">
      <c r="A19" s="156"/>
      <c r="B19" s="157"/>
      <c r="C19" s="157"/>
      <c r="D19" s="157"/>
      <c r="E19" s="157"/>
      <c r="F19" s="157"/>
      <c r="G19" s="157"/>
      <c r="H19" s="15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3" thickBot="1" x14ac:dyDescent="0.3">
      <c r="A20" s="159"/>
      <c r="B20" s="160"/>
      <c r="C20" s="160"/>
      <c r="D20" s="160"/>
      <c r="E20" s="160"/>
      <c r="F20" s="160"/>
      <c r="G20" s="160"/>
      <c r="H20" s="16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8.5" x14ac:dyDescent="0.25">
      <c r="A21" s="92" t="s">
        <v>27</v>
      </c>
      <c r="B21" s="149" t="s">
        <v>28</v>
      </c>
      <c r="C21" s="150"/>
      <c r="D21" s="93" t="s">
        <v>29</v>
      </c>
      <c r="E21" s="94">
        <v>255</v>
      </c>
      <c r="F21" s="95">
        <v>142</v>
      </c>
      <c r="G21" s="99"/>
      <c r="H21" s="58">
        <f>F21*G21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8.5" x14ac:dyDescent="0.25">
      <c r="A22" s="92" t="s">
        <v>30</v>
      </c>
      <c r="B22" s="149" t="s">
        <v>31</v>
      </c>
      <c r="C22" s="150"/>
      <c r="D22" s="93" t="s">
        <v>25</v>
      </c>
      <c r="E22" s="94">
        <v>215</v>
      </c>
      <c r="F22" s="97">
        <v>119</v>
      </c>
      <c r="G22" s="100"/>
      <c r="H22" s="61">
        <f>F22*G22</f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8.5" x14ac:dyDescent="0.25">
      <c r="A23" s="92" t="s">
        <v>32</v>
      </c>
      <c r="B23" s="149" t="s">
        <v>33</v>
      </c>
      <c r="C23" s="150"/>
      <c r="D23" s="93" t="s">
        <v>34</v>
      </c>
      <c r="E23" s="94">
        <v>215</v>
      </c>
      <c r="F23" s="97">
        <v>119</v>
      </c>
      <c r="G23" s="100"/>
      <c r="H23" s="61">
        <f>F23*G23</f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8.5" x14ac:dyDescent="0.25">
      <c r="A24" s="92" t="s">
        <v>35</v>
      </c>
      <c r="B24" s="149" t="s">
        <v>36</v>
      </c>
      <c r="C24" s="150"/>
      <c r="D24" s="93" t="s">
        <v>37</v>
      </c>
      <c r="E24" s="94">
        <v>175</v>
      </c>
      <c r="F24" s="97">
        <v>98</v>
      </c>
      <c r="G24" s="100"/>
      <c r="H24" s="61">
        <f>F24*G24</f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9" thickBot="1" x14ac:dyDescent="0.3">
      <c r="A25" s="92" t="s">
        <v>38</v>
      </c>
      <c r="B25" s="149" t="s">
        <v>39</v>
      </c>
      <c r="C25" s="150"/>
      <c r="D25" s="93" t="s">
        <v>29</v>
      </c>
      <c r="E25" s="94">
        <v>215</v>
      </c>
      <c r="F25" s="97">
        <v>119</v>
      </c>
      <c r="G25" s="100"/>
      <c r="H25" s="61">
        <f>F25*G25</f>
        <v>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2.75" customHeight="1" x14ac:dyDescent="0.25">
      <c r="A26" s="153" t="s">
        <v>277</v>
      </c>
      <c r="B26" s="154"/>
      <c r="C26" s="154"/>
      <c r="D26" s="154"/>
      <c r="E26" s="154"/>
      <c r="F26" s="154"/>
      <c r="G26" s="154"/>
      <c r="H26" s="15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2.5" x14ac:dyDescent="0.25">
      <c r="A27" s="156"/>
      <c r="B27" s="157"/>
      <c r="C27" s="157"/>
      <c r="D27" s="157"/>
      <c r="E27" s="157"/>
      <c r="F27" s="157"/>
      <c r="G27" s="157"/>
      <c r="H27" s="15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2.5" x14ac:dyDescent="0.25">
      <c r="A28" s="156"/>
      <c r="B28" s="157"/>
      <c r="C28" s="157"/>
      <c r="D28" s="157"/>
      <c r="E28" s="157"/>
      <c r="F28" s="157"/>
      <c r="G28" s="157"/>
      <c r="H28" s="15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3" thickBot="1" x14ac:dyDescent="0.3">
      <c r="A29" s="159"/>
      <c r="B29" s="160"/>
      <c r="C29" s="160"/>
      <c r="D29" s="160"/>
      <c r="E29" s="160"/>
      <c r="F29" s="160"/>
      <c r="G29" s="160"/>
      <c r="H29" s="16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8.5" x14ac:dyDescent="0.25">
      <c r="A30" s="92" t="s">
        <v>40</v>
      </c>
      <c r="B30" s="149" t="s">
        <v>41</v>
      </c>
      <c r="C30" s="150"/>
      <c r="D30" s="93" t="s">
        <v>25</v>
      </c>
      <c r="E30" s="94">
        <v>225</v>
      </c>
      <c r="F30" s="95">
        <v>125</v>
      </c>
      <c r="G30" s="101"/>
      <c r="H30" s="58">
        <f>F30*G30</f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8.5" x14ac:dyDescent="0.25">
      <c r="A31" s="92" t="s">
        <v>42</v>
      </c>
      <c r="B31" s="149" t="s">
        <v>43</v>
      </c>
      <c r="C31" s="150"/>
      <c r="D31" s="93" t="s">
        <v>34</v>
      </c>
      <c r="E31" s="94">
        <v>249</v>
      </c>
      <c r="F31" s="97">
        <v>139</v>
      </c>
      <c r="G31" s="102"/>
      <c r="H31" s="61">
        <f>F31*G31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8.5" x14ac:dyDescent="0.25">
      <c r="A32" s="92" t="s">
        <v>44</v>
      </c>
      <c r="B32" s="149" t="s">
        <v>45</v>
      </c>
      <c r="C32" s="150"/>
      <c r="D32" s="93" t="s">
        <v>29</v>
      </c>
      <c r="E32" s="94">
        <v>215</v>
      </c>
      <c r="F32" s="97">
        <v>119</v>
      </c>
      <c r="G32" s="102"/>
      <c r="H32" s="61">
        <f>F32*G32</f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8.5" x14ac:dyDescent="0.25">
      <c r="A33" s="73" t="s">
        <v>276</v>
      </c>
      <c r="B33" s="149" t="s">
        <v>280</v>
      </c>
      <c r="C33" s="150"/>
      <c r="D33" s="93" t="s">
        <v>37</v>
      </c>
      <c r="E33" s="94">
        <v>198</v>
      </c>
      <c r="F33" s="97">
        <v>110</v>
      </c>
      <c r="G33" s="102"/>
      <c r="H33" s="61">
        <f>F33*G33</f>
        <v>0</v>
      </c>
      <c r="I33" s="5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9" thickBot="1" x14ac:dyDescent="0.3">
      <c r="A34" s="73" t="s">
        <v>46</v>
      </c>
      <c r="B34" s="149" t="s">
        <v>47</v>
      </c>
      <c r="C34" s="150"/>
      <c r="D34" s="93" t="s">
        <v>29</v>
      </c>
      <c r="E34" s="94" t="s">
        <v>48</v>
      </c>
      <c r="F34" s="97">
        <v>75</v>
      </c>
      <c r="G34" s="102"/>
      <c r="H34" s="61">
        <f>F34*G34</f>
        <v>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2.75" customHeight="1" x14ac:dyDescent="0.25">
      <c r="A35" s="153" t="s">
        <v>278</v>
      </c>
      <c r="B35" s="154"/>
      <c r="C35" s="154"/>
      <c r="D35" s="154"/>
      <c r="E35" s="154"/>
      <c r="F35" s="154"/>
      <c r="G35" s="154"/>
      <c r="H35" s="15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2.5" x14ac:dyDescent="0.25">
      <c r="A36" s="156"/>
      <c r="B36" s="157"/>
      <c r="C36" s="157"/>
      <c r="D36" s="157"/>
      <c r="E36" s="157"/>
      <c r="F36" s="157"/>
      <c r="G36" s="157"/>
      <c r="H36" s="15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2.5" x14ac:dyDescent="0.25">
      <c r="A37" s="156"/>
      <c r="B37" s="157"/>
      <c r="C37" s="157"/>
      <c r="D37" s="157"/>
      <c r="E37" s="157"/>
      <c r="F37" s="157"/>
      <c r="G37" s="157"/>
      <c r="H37" s="15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3" thickBot="1" x14ac:dyDescent="0.3">
      <c r="A38" s="159"/>
      <c r="B38" s="160"/>
      <c r="C38" s="160"/>
      <c r="D38" s="160"/>
      <c r="E38" s="160"/>
      <c r="F38" s="160"/>
      <c r="G38" s="160"/>
      <c r="H38" s="16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8.5" x14ac:dyDescent="0.25">
      <c r="A39" s="92" t="s">
        <v>49</v>
      </c>
      <c r="B39" s="149" t="s">
        <v>50</v>
      </c>
      <c r="C39" s="150"/>
      <c r="D39" s="93" t="s">
        <v>34</v>
      </c>
      <c r="E39" s="94">
        <v>325</v>
      </c>
      <c r="F39" s="95">
        <v>180</v>
      </c>
      <c r="G39" s="103"/>
      <c r="H39" s="58">
        <f t="shared" ref="H39:H45" si="0">F39*G39</f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8.5" x14ac:dyDescent="0.25">
      <c r="A40" s="92" t="s">
        <v>51</v>
      </c>
      <c r="B40" s="149" t="s">
        <v>52</v>
      </c>
      <c r="C40" s="150"/>
      <c r="D40" s="93" t="s">
        <v>29</v>
      </c>
      <c r="E40" s="94">
        <v>545</v>
      </c>
      <c r="F40" s="97">
        <v>303</v>
      </c>
      <c r="G40" s="104"/>
      <c r="H40" s="61">
        <f t="shared" si="0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8.5" x14ac:dyDescent="0.25">
      <c r="A41" s="92" t="s">
        <v>53</v>
      </c>
      <c r="B41" s="105" t="s">
        <v>54</v>
      </c>
      <c r="C41" s="106"/>
      <c r="D41" s="93" t="s">
        <v>29</v>
      </c>
      <c r="E41" s="94">
        <v>535</v>
      </c>
      <c r="F41" s="97">
        <v>298</v>
      </c>
      <c r="G41" s="104"/>
      <c r="H41" s="61">
        <f t="shared" si="0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8.5" x14ac:dyDescent="0.25">
      <c r="A42" s="73" t="s">
        <v>282</v>
      </c>
      <c r="B42" s="149" t="s">
        <v>283</v>
      </c>
      <c r="C42" s="150"/>
      <c r="D42" s="93" t="s">
        <v>281</v>
      </c>
      <c r="E42" s="94">
        <v>270</v>
      </c>
      <c r="F42" s="97">
        <v>150</v>
      </c>
      <c r="G42" s="104"/>
      <c r="H42" s="61">
        <f>F43*G42</f>
        <v>0</v>
      </c>
      <c r="I42" s="1"/>
      <c r="P42" s="1"/>
      <c r="Q42" s="1"/>
      <c r="R42" s="1"/>
      <c r="S42" s="1"/>
      <c r="T42" s="1"/>
    </row>
    <row r="43" spans="1:20" ht="20.25" customHeight="1" x14ac:dyDescent="0.25">
      <c r="A43" s="92" t="s">
        <v>55</v>
      </c>
      <c r="B43" s="149" t="s">
        <v>240</v>
      </c>
      <c r="C43" s="150"/>
      <c r="D43" s="93" t="s">
        <v>29</v>
      </c>
      <c r="E43" s="94">
        <v>430</v>
      </c>
      <c r="F43" s="97">
        <v>239</v>
      </c>
      <c r="G43" s="104"/>
      <c r="H43" s="61">
        <f>F44*G43</f>
        <v>0</v>
      </c>
      <c r="I43" s="1"/>
      <c r="P43" s="1"/>
      <c r="Q43" s="1"/>
      <c r="R43" s="1"/>
      <c r="S43" s="1"/>
      <c r="T43" s="1"/>
    </row>
    <row r="44" spans="1:20" ht="20.25" customHeight="1" x14ac:dyDescent="0.25">
      <c r="A44" s="92" t="s">
        <v>56</v>
      </c>
      <c r="B44" s="149" t="s">
        <v>57</v>
      </c>
      <c r="C44" s="150"/>
      <c r="D44" s="93" t="s">
        <v>29</v>
      </c>
      <c r="E44" s="94">
        <v>330</v>
      </c>
      <c r="F44" s="97">
        <v>185</v>
      </c>
      <c r="G44" s="104"/>
      <c r="H44" s="61">
        <f>F42*G44</f>
        <v>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9" thickBot="1" x14ac:dyDescent="0.3">
      <c r="A45" s="73" t="s">
        <v>272</v>
      </c>
      <c r="B45" s="149" t="s">
        <v>273</v>
      </c>
      <c r="C45" s="150"/>
      <c r="D45" s="93" t="s">
        <v>29</v>
      </c>
      <c r="E45" s="107">
        <v>269</v>
      </c>
      <c r="F45" s="57">
        <v>149</v>
      </c>
      <c r="G45" s="104"/>
      <c r="H45" s="61">
        <f t="shared" si="0"/>
        <v>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2.75" customHeight="1" x14ac:dyDescent="0.25">
      <c r="A46" s="153" t="s">
        <v>279</v>
      </c>
      <c r="B46" s="154"/>
      <c r="C46" s="154"/>
      <c r="D46" s="154"/>
      <c r="E46" s="154"/>
      <c r="F46" s="154"/>
      <c r="G46" s="154"/>
      <c r="H46" s="15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2.5" x14ac:dyDescent="0.25">
      <c r="A47" s="156"/>
      <c r="B47" s="157"/>
      <c r="C47" s="157"/>
      <c r="D47" s="157"/>
      <c r="E47" s="157"/>
      <c r="F47" s="157"/>
      <c r="G47" s="157"/>
      <c r="H47" s="15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2.5" x14ac:dyDescent="0.25">
      <c r="A48" s="156"/>
      <c r="B48" s="157"/>
      <c r="C48" s="157"/>
      <c r="D48" s="157"/>
      <c r="E48" s="157"/>
      <c r="F48" s="157"/>
      <c r="G48" s="157"/>
      <c r="H48" s="15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" thickBot="1" x14ac:dyDescent="0.3">
      <c r="A49" s="159"/>
      <c r="B49" s="160"/>
      <c r="C49" s="160"/>
      <c r="D49" s="160"/>
      <c r="E49" s="160"/>
      <c r="F49" s="160"/>
      <c r="G49" s="160"/>
      <c r="H49" s="16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8.5" x14ac:dyDescent="0.25">
      <c r="A50" s="92" t="s">
        <v>58</v>
      </c>
      <c r="B50" s="149" t="s">
        <v>59</v>
      </c>
      <c r="C50" s="150"/>
      <c r="D50" s="93" t="s">
        <v>25</v>
      </c>
      <c r="E50" s="94">
        <v>310</v>
      </c>
      <c r="F50" s="95">
        <v>173</v>
      </c>
      <c r="G50" s="108"/>
      <c r="H50" s="58">
        <f t="shared" ref="H50:H55" si="1">F50*G50</f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8.5" x14ac:dyDescent="0.25">
      <c r="A51" s="92" t="s">
        <v>60</v>
      </c>
      <c r="B51" s="149" t="s">
        <v>61</v>
      </c>
      <c r="C51" s="150"/>
      <c r="D51" s="93" t="s">
        <v>29</v>
      </c>
      <c r="E51" s="94">
        <v>540</v>
      </c>
      <c r="F51" s="97">
        <v>300</v>
      </c>
      <c r="G51" s="109"/>
      <c r="H51" s="61">
        <f t="shared" si="1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8.5" x14ac:dyDescent="0.25">
      <c r="A52" s="92" t="s">
        <v>62</v>
      </c>
      <c r="B52" s="149" t="s">
        <v>63</v>
      </c>
      <c r="C52" s="150"/>
      <c r="D52" s="93" t="s">
        <v>34</v>
      </c>
      <c r="E52" s="94">
        <v>664</v>
      </c>
      <c r="F52" s="97">
        <v>369</v>
      </c>
      <c r="G52" s="109"/>
      <c r="H52" s="61">
        <f t="shared" si="1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8.5" x14ac:dyDescent="0.25">
      <c r="A53" s="92" t="s">
        <v>64</v>
      </c>
      <c r="B53" s="149" t="s">
        <v>65</v>
      </c>
      <c r="C53" s="150"/>
      <c r="D53" s="93" t="s">
        <v>34</v>
      </c>
      <c r="E53" s="94">
        <v>439</v>
      </c>
      <c r="F53" s="97">
        <v>244</v>
      </c>
      <c r="G53" s="109"/>
      <c r="H53" s="61">
        <f t="shared" si="1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8.5" x14ac:dyDescent="0.25">
      <c r="A54" s="92" t="s">
        <v>66</v>
      </c>
      <c r="B54" s="149" t="s">
        <v>67</v>
      </c>
      <c r="C54" s="150"/>
      <c r="D54" s="93" t="s">
        <v>34</v>
      </c>
      <c r="E54" s="94">
        <v>439</v>
      </c>
      <c r="F54" s="97">
        <v>244</v>
      </c>
      <c r="G54" s="109"/>
      <c r="H54" s="61">
        <f t="shared" si="1"/>
        <v>0</v>
      </c>
      <c r="I54" s="1"/>
      <c r="P54" s="1"/>
      <c r="Q54" s="1"/>
      <c r="R54" s="1"/>
      <c r="S54" s="1"/>
      <c r="T54" s="1"/>
    </row>
    <row r="55" spans="1:20" ht="18.5" x14ac:dyDescent="0.25">
      <c r="A55" s="92" t="s">
        <v>68</v>
      </c>
      <c r="B55" s="149" t="s">
        <v>69</v>
      </c>
      <c r="C55" s="150"/>
      <c r="D55" s="93" t="s">
        <v>34</v>
      </c>
      <c r="E55" s="94">
        <v>430</v>
      </c>
      <c r="F55" s="97">
        <v>239</v>
      </c>
      <c r="G55" s="109"/>
      <c r="H55" s="61">
        <f t="shared" si="1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8.5" x14ac:dyDescent="0.25">
      <c r="A56" s="73" t="s">
        <v>284</v>
      </c>
      <c r="B56" s="149" t="s">
        <v>285</v>
      </c>
      <c r="C56" s="150"/>
      <c r="D56" s="93" t="s">
        <v>37</v>
      </c>
      <c r="E56" s="94">
        <v>394</v>
      </c>
      <c r="F56" s="97">
        <v>219</v>
      </c>
      <c r="G56" s="109"/>
      <c r="H56" s="61">
        <f>F57*G56</f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8.5" x14ac:dyDescent="0.25">
      <c r="A57" s="92" t="s">
        <v>70</v>
      </c>
      <c r="B57" s="149" t="s">
        <v>71</v>
      </c>
      <c r="C57" s="150"/>
      <c r="D57" s="93" t="s">
        <v>29</v>
      </c>
      <c r="E57" s="94" t="s">
        <v>72</v>
      </c>
      <c r="F57" s="97">
        <v>200</v>
      </c>
      <c r="G57" s="109"/>
      <c r="H57" s="61">
        <f>F59*G57</f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8.5" x14ac:dyDescent="0.25">
      <c r="A58" s="92" t="s">
        <v>75</v>
      </c>
      <c r="B58" s="149" t="s">
        <v>76</v>
      </c>
      <c r="C58" s="150"/>
      <c r="D58" s="93" t="s">
        <v>29</v>
      </c>
      <c r="E58" s="94">
        <v>395</v>
      </c>
      <c r="F58" s="97">
        <v>220</v>
      </c>
      <c r="G58" s="109"/>
      <c r="H58" s="61">
        <f t="shared" ref="H58" si="2">F58*G58</f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9" thickBot="1" x14ac:dyDescent="0.3">
      <c r="A59" s="92" t="s">
        <v>73</v>
      </c>
      <c r="B59" s="149" t="s">
        <v>74</v>
      </c>
      <c r="C59" s="150"/>
      <c r="D59" s="93" t="s">
        <v>29</v>
      </c>
      <c r="E59" s="94">
        <v>195</v>
      </c>
      <c r="F59" s="97">
        <v>109</v>
      </c>
      <c r="G59" s="109"/>
      <c r="H59" s="61">
        <f>F56*G59</f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2.75" customHeight="1" x14ac:dyDescent="0.25">
      <c r="A60" s="153" t="s">
        <v>77</v>
      </c>
      <c r="B60" s="154"/>
      <c r="C60" s="154"/>
      <c r="D60" s="154"/>
      <c r="E60" s="154"/>
      <c r="F60" s="154"/>
      <c r="G60" s="154"/>
      <c r="H60" s="15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2.5" x14ac:dyDescent="0.25">
      <c r="A61" s="156"/>
      <c r="B61" s="157"/>
      <c r="C61" s="157"/>
      <c r="D61" s="157"/>
      <c r="E61" s="157"/>
      <c r="F61" s="157"/>
      <c r="G61" s="157"/>
      <c r="H61" s="15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2.5" x14ac:dyDescent="0.25">
      <c r="A62" s="156"/>
      <c r="B62" s="157"/>
      <c r="C62" s="157"/>
      <c r="D62" s="157"/>
      <c r="E62" s="157"/>
      <c r="F62" s="157"/>
      <c r="G62" s="157"/>
      <c r="H62" s="15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" thickBot="1" x14ac:dyDescent="0.3">
      <c r="A63" s="159"/>
      <c r="B63" s="160"/>
      <c r="C63" s="160"/>
      <c r="D63" s="160"/>
      <c r="E63" s="160"/>
      <c r="F63" s="160"/>
      <c r="G63" s="160"/>
      <c r="H63" s="16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8.5" x14ac:dyDescent="0.25">
      <c r="A64" s="92" t="s">
        <v>78</v>
      </c>
      <c r="B64" s="149" t="s">
        <v>79</v>
      </c>
      <c r="C64" s="150"/>
      <c r="D64" s="93" t="s">
        <v>25</v>
      </c>
      <c r="E64" s="94">
        <v>255</v>
      </c>
      <c r="F64" s="95">
        <v>142</v>
      </c>
      <c r="G64" s="110"/>
      <c r="H64" s="58">
        <f>F64*G64</f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8.5" x14ac:dyDescent="0.25">
      <c r="A65" s="92" t="s">
        <v>80</v>
      </c>
      <c r="B65" s="111" t="s">
        <v>81</v>
      </c>
      <c r="C65" s="106"/>
      <c r="D65" s="93" t="s">
        <v>29</v>
      </c>
      <c r="E65" s="94">
        <v>545</v>
      </c>
      <c r="F65" s="97">
        <v>304</v>
      </c>
      <c r="G65" s="112"/>
      <c r="H65" s="61">
        <f>F65*G65</f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8.5" x14ac:dyDescent="0.25">
      <c r="A66" s="73" t="s">
        <v>287</v>
      </c>
      <c r="B66" s="149" t="s">
        <v>288</v>
      </c>
      <c r="C66" s="150"/>
      <c r="D66" s="93" t="s">
        <v>281</v>
      </c>
      <c r="E66" s="94">
        <v>475</v>
      </c>
      <c r="F66" s="97">
        <v>264</v>
      </c>
      <c r="G66" s="112"/>
      <c r="H66" s="61">
        <f>F67*G66</f>
        <v>0</v>
      </c>
      <c r="I66" s="1"/>
      <c r="P66" s="1"/>
      <c r="Q66" s="1"/>
      <c r="R66" s="1"/>
      <c r="S66" s="1"/>
      <c r="T66" s="1"/>
    </row>
    <row r="67" spans="1:20" ht="18.5" x14ac:dyDescent="0.25">
      <c r="A67" s="92" t="s">
        <v>82</v>
      </c>
      <c r="B67" s="149" t="s">
        <v>83</v>
      </c>
      <c r="C67" s="150"/>
      <c r="D67" s="93" t="s">
        <v>29</v>
      </c>
      <c r="E67" s="94">
        <v>325</v>
      </c>
      <c r="F67" s="97">
        <v>181</v>
      </c>
      <c r="G67" s="112"/>
      <c r="H67" s="61">
        <f>F66*G67</f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9" thickBot="1" x14ac:dyDescent="0.3">
      <c r="A68" s="92" t="s">
        <v>84</v>
      </c>
      <c r="B68" s="149" t="s">
        <v>85</v>
      </c>
      <c r="C68" s="150"/>
      <c r="D68" s="93" t="s">
        <v>29</v>
      </c>
      <c r="E68" s="94">
        <v>249</v>
      </c>
      <c r="F68" s="60">
        <v>139</v>
      </c>
      <c r="G68" s="112"/>
      <c r="H68" s="61">
        <f>F68*G68</f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2.75" customHeight="1" x14ac:dyDescent="0.25">
      <c r="A69" s="153" t="s">
        <v>111</v>
      </c>
      <c r="B69" s="154"/>
      <c r="C69" s="154"/>
      <c r="D69" s="154"/>
      <c r="E69" s="154"/>
      <c r="F69" s="154"/>
      <c r="G69" s="154"/>
      <c r="H69" s="15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2.5" customHeight="1" x14ac:dyDescent="0.25">
      <c r="A70" s="156"/>
      <c r="B70" s="157"/>
      <c r="C70" s="157"/>
      <c r="D70" s="157"/>
      <c r="E70" s="157"/>
      <c r="F70" s="157"/>
      <c r="G70" s="157"/>
      <c r="H70" s="158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2.5" customHeight="1" x14ac:dyDescent="0.25">
      <c r="A71" s="156"/>
      <c r="B71" s="157"/>
      <c r="C71" s="157"/>
      <c r="D71" s="157"/>
      <c r="E71" s="157"/>
      <c r="F71" s="157"/>
      <c r="G71" s="157"/>
      <c r="H71" s="158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" customHeight="1" thickBot="1" x14ac:dyDescent="0.3">
      <c r="A72" s="159"/>
      <c r="B72" s="160"/>
      <c r="C72" s="160"/>
      <c r="D72" s="160"/>
      <c r="E72" s="160"/>
      <c r="F72" s="160"/>
      <c r="G72" s="160"/>
      <c r="H72" s="16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1.5" customHeight="1" x14ac:dyDescent="0.25">
      <c r="A73" s="92" t="s">
        <v>114</v>
      </c>
      <c r="B73" s="149" t="s">
        <v>115</v>
      </c>
      <c r="C73" s="150"/>
      <c r="D73" s="172" t="s">
        <v>116</v>
      </c>
      <c r="E73" s="94">
        <v>545</v>
      </c>
      <c r="F73" s="60">
        <v>303</v>
      </c>
      <c r="G73" s="113"/>
      <c r="H73" s="61">
        <f t="shared" ref="H73:H86" si="3">F73*G73</f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8.5" x14ac:dyDescent="0.25">
      <c r="A74" s="92" t="s">
        <v>117</v>
      </c>
      <c r="B74" s="149" t="s">
        <v>118</v>
      </c>
      <c r="C74" s="150"/>
      <c r="D74" s="173"/>
      <c r="E74" s="94">
        <v>255</v>
      </c>
      <c r="F74" s="60">
        <v>142</v>
      </c>
      <c r="G74" s="113"/>
      <c r="H74" s="61">
        <f t="shared" si="3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8.5" x14ac:dyDescent="0.25">
      <c r="A75" s="92" t="s">
        <v>119</v>
      </c>
      <c r="B75" s="149" t="s">
        <v>120</v>
      </c>
      <c r="C75" s="150"/>
      <c r="D75" s="173"/>
      <c r="E75" s="94">
        <v>489</v>
      </c>
      <c r="F75" s="60">
        <v>272</v>
      </c>
      <c r="G75" s="113"/>
      <c r="H75" s="61">
        <f t="shared" si="3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8.5" x14ac:dyDescent="0.25">
      <c r="A76" s="92" t="s">
        <v>121</v>
      </c>
      <c r="B76" s="149" t="s">
        <v>122</v>
      </c>
      <c r="C76" s="150"/>
      <c r="D76" s="173"/>
      <c r="E76" s="94">
        <v>345</v>
      </c>
      <c r="F76" s="60">
        <v>192</v>
      </c>
      <c r="G76" s="113"/>
      <c r="H76" s="61">
        <f t="shared" si="3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8.5" x14ac:dyDescent="0.25">
      <c r="A77" s="92" t="s">
        <v>123</v>
      </c>
      <c r="B77" s="149" t="s">
        <v>124</v>
      </c>
      <c r="C77" s="150"/>
      <c r="D77" s="173"/>
      <c r="E77" s="94">
        <v>395</v>
      </c>
      <c r="F77" s="60">
        <v>219</v>
      </c>
      <c r="G77" s="113"/>
      <c r="H77" s="61">
        <f t="shared" si="3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8.5" x14ac:dyDescent="0.25">
      <c r="A78" s="92" t="s">
        <v>125</v>
      </c>
      <c r="B78" s="149" t="s">
        <v>126</v>
      </c>
      <c r="C78" s="150"/>
      <c r="D78" s="150"/>
      <c r="E78" s="94">
        <v>235</v>
      </c>
      <c r="F78" s="60">
        <v>131</v>
      </c>
      <c r="G78" s="113"/>
      <c r="H78" s="61">
        <f t="shared" si="3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8.5" x14ac:dyDescent="0.25">
      <c r="A79" s="92" t="s">
        <v>133</v>
      </c>
      <c r="B79" s="149" t="s">
        <v>263</v>
      </c>
      <c r="C79" s="150"/>
      <c r="D79" s="172" t="s">
        <v>134</v>
      </c>
      <c r="E79" s="94">
        <v>1250</v>
      </c>
      <c r="F79" s="60">
        <v>695</v>
      </c>
      <c r="G79" s="113"/>
      <c r="H79" s="61">
        <f t="shared" si="3"/>
        <v>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8.5" x14ac:dyDescent="0.25">
      <c r="A80" s="92" t="s">
        <v>135</v>
      </c>
      <c r="B80" s="149" t="s">
        <v>264</v>
      </c>
      <c r="C80" s="150"/>
      <c r="D80" s="173"/>
      <c r="E80" s="94">
        <v>1250</v>
      </c>
      <c r="F80" s="60">
        <v>695</v>
      </c>
      <c r="G80" s="113"/>
      <c r="H80" s="61">
        <f t="shared" si="3"/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8.5" x14ac:dyDescent="0.25">
      <c r="A81" s="92" t="s">
        <v>136</v>
      </c>
      <c r="B81" s="149" t="s">
        <v>265</v>
      </c>
      <c r="C81" s="150"/>
      <c r="D81" s="173"/>
      <c r="E81" s="94">
        <v>1250</v>
      </c>
      <c r="F81" s="60">
        <v>695</v>
      </c>
      <c r="G81" s="113"/>
      <c r="H81" s="61">
        <f t="shared" si="3"/>
        <v>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8.5" x14ac:dyDescent="0.25">
      <c r="A82" s="92" t="s">
        <v>137</v>
      </c>
      <c r="B82" s="149" t="s">
        <v>266</v>
      </c>
      <c r="C82" s="150"/>
      <c r="D82" s="173"/>
      <c r="E82" s="94">
        <v>1250</v>
      </c>
      <c r="F82" s="60">
        <v>695</v>
      </c>
      <c r="G82" s="113"/>
      <c r="H82" s="61">
        <f t="shared" si="3"/>
        <v>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8.5" x14ac:dyDescent="0.25">
      <c r="A83" s="92" t="s">
        <v>138</v>
      </c>
      <c r="B83" s="149" t="s">
        <v>267</v>
      </c>
      <c r="C83" s="150"/>
      <c r="D83" s="173"/>
      <c r="E83" s="94">
        <v>1250</v>
      </c>
      <c r="F83" s="60">
        <v>695</v>
      </c>
      <c r="G83" s="113"/>
      <c r="H83" s="61">
        <f t="shared" si="3"/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8.5" x14ac:dyDescent="0.25">
      <c r="A84" s="73" t="s">
        <v>139</v>
      </c>
      <c r="B84" s="149" t="s">
        <v>254</v>
      </c>
      <c r="C84" s="150"/>
      <c r="D84" s="173"/>
      <c r="E84" s="94">
        <v>1250</v>
      </c>
      <c r="F84" s="60">
        <v>695</v>
      </c>
      <c r="G84" s="113"/>
      <c r="H84" s="61">
        <f t="shared" si="3"/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8.5" x14ac:dyDescent="0.5">
      <c r="A85" s="92" t="s">
        <v>140</v>
      </c>
      <c r="B85" s="174" t="s">
        <v>253</v>
      </c>
      <c r="C85" s="175"/>
      <c r="D85" s="173"/>
      <c r="E85" s="94">
        <v>1200</v>
      </c>
      <c r="F85" s="60">
        <v>670</v>
      </c>
      <c r="G85" s="113"/>
      <c r="H85" s="61">
        <f t="shared" si="3"/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9" thickBot="1" x14ac:dyDescent="0.3">
      <c r="A86" s="92" t="s">
        <v>141</v>
      </c>
      <c r="B86" s="149" t="s">
        <v>268</v>
      </c>
      <c r="C86" s="150"/>
      <c r="D86" s="150"/>
      <c r="E86" s="94">
        <v>618.79999999999995</v>
      </c>
      <c r="F86" s="60">
        <v>370.5</v>
      </c>
      <c r="G86" s="113"/>
      <c r="H86" s="61">
        <f t="shared" si="3"/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2.75" customHeight="1" x14ac:dyDescent="0.25">
      <c r="A87" s="153" t="s">
        <v>255</v>
      </c>
      <c r="B87" s="154"/>
      <c r="C87" s="154"/>
      <c r="D87" s="154"/>
      <c r="E87" s="154"/>
      <c r="F87" s="154"/>
      <c r="G87" s="154"/>
      <c r="H87" s="15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2.5" x14ac:dyDescent="0.25">
      <c r="A88" s="156"/>
      <c r="B88" s="157"/>
      <c r="C88" s="157"/>
      <c r="D88" s="157"/>
      <c r="E88" s="157"/>
      <c r="F88" s="157"/>
      <c r="G88" s="157"/>
      <c r="H88" s="158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2.5" x14ac:dyDescent="0.25">
      <c r="A89" s="156"/>
      <c r="B89" s="157"/>
      <c r="C89" s="157"/>
      <c r="D89" s="157"/>
      <c r="E89" s="157"/>
      <c r="F89" s="157"/>
      <c r="G89" s="157"/>
      <c r="H89" s="158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" thickBot="1" x14ac:dyDescent="0.3">
      <c r="A90" s="159"/>
      <c r="B90" s="160"/>
      <c r="C90" s="160"/>
      <c r="D90" s="160"/>
      <c r="E90" s="160"/>
      <c r="F90" s="160"/>
      <c r="G90" s="160"/>
      <c r="H90" s="16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8.5" customHeight="1" x14ac:dyDescent="0.25">
      <c r="A91" s="92" t="s">
        <v>112</v>
      </c>
      <c r="B91" s="149" t="s">
        <v>251</v>
      </c>
      <c r="C91" s="150"/>
      <c r="D91" s="169" t="s">
        <v>269</v>
      </c>
      <c r="E91" s="94">
        <v>95</v>
      </c>
      <c r="F91" s="60">
        <v>53</v>
      </c>
      <c r="G91" s="114"/>
      <c r="H91" s="58">
        <f>F91*G91</f>
        <v>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8.5" x14ac:dyDescent="0.25">
      <c r="A92" s="92" t="s">
        <v>113</v>
      </c>
      <c r="B92" s="149" t="s">
        <v>252</v>
      </c>
      <c r="C92" s="150"/>
      <c r="D92" s="170"/>
      <c r="E92" s="94">
        <v>95</v>
      </c>
      <c r="F92" s="60">
        <v>53</v>
      </c>
      <c r="G92" s="114"/>
      <c r="H92" s="61">
        <f>F92*G92</f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8.5" customHeight="1" x14ac:dyDescent="0.25">
      <c r="A93" s="73" t="s">
        <v>259</v>
      </c>
      <c r="B93" s="149" t="s">
        <v>253</v>
      </c>
      <c r="C93" s="150"/>
      <c r="D93" s="171"/>
      <c r="E93" s="94">
        <v>237</v>
      </c>
      <c r="F93" s="60">
        <v>132</v>
      </c>
      <c r="G93" s="114"/>
      <c r="H93" s="58">
        <f>F93*G93</f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8.5" x14ac:dyDescent="0.25">
      <c r="A94" s="73" t="s">
        <v>295</v>
      </c>
      <c r="B94" s="149" t="s">
        <v>254</v>
      </c>
      <c r="C94" s="150"/>
      <c r="D94" s="135" t="s">
        <v>271</v>
      </c>
      <c r="E94" s="94">
        <v>235</v>
      </c>
      <c r="F94" s="60">
        <v>129</v>
      </c>
      <c r="G94" s="114"/>
      <c r="H94" s="61">
        <f>F94*G94</f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8.5" x14ac:dyDescent="0.25">
      <c r="A95" s="92" t="s">
        <v>127</v>
      </c>
      <c r="B95" s="115" t="s">
        <v>256</v>
      </c>
      <c r="C95" s="106"/>
      <c r="D95" s="166" t="s">
        <v>270</v>
      </c>
      <c r="E95" s="94">
        <v>425</v>
      </c>
      <c r="F95" s="60">
        <v>239</v>
      </c>
      <c r="G95" s="114"/>
      <c r="H95" s="61">
        <f t="shared" ref="H95:H100" si="4">F95*G95</f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8.5" x14ac:dyDescent="0.25">
      <c r="A96" s="92" t="s">
        <v>128</v>
      </c>
      <c r="B96" s="116" t="s">
        <v>257</v>
      </c>
      <c r="C96" s="117"/>
      <c r="D96" s="167"/>
      <c r="E96" s="94">
        <v>395</v>
      </c>
      <c r="F96" s="60">
        <v>220</v>
      </c>
      <c r="G96" s="114"/>
      <c r="H96" s="61">
        <f t="shared" si="4"/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8.5" x14ac:dyDescent="0.25">
      <c r="A97" s="92" t="s">
        <v>129</v>
      </c>
      <c r="B97" s="116" t="s">
        <v>260</v>
      </c>
      <c r="C97" s="117"/>
      <c r="D97" s="167"/>
      <c r="E97" s="94">
        <v>395</v>
      </c>
      <c r="F97" s="60">
        <v>220</v>
      </c>
      <c r="G97" s="114"/>
      <c r="H97" s="61">
        <f t="shared" si="4"/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8.5" x14ac:dyDescent="0.25">
      <c r="A98" s="92" t="s">
        <v>130</v>
      </c>
      <c r="B98" s="116" t="s">
        <v>258</v>
      </c>
      <c r="C98" s="117"/>
      <c r="D98" s="167"/>
      <c r="E98" s="94">
        <v>425</v>
      </c>
      <c r="F98" s="60">
        <v>239</v>
      </c>
      <c r="G98" s="114"/>
      <c r="H98" s="61">
        <f t="shared" si="4"/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8.5" customHeight="1" x14ac:dyDescent="0.25">
      <c r="A99" s="92" t="s">
        <v>131</v>
      </c>
      <c r="B99" s="116" t="s">
        <v>261</v>
      </c>
      <c r="C99" s="117"/>
      <c r="D99" s="167"/>
      <c r="E99" s="94">
        <v>425</v>
      </c>
      <c r="F99" s="60">
        <v>239</v>
      </c>
      <c r="G99" s="114"/>
      <c r="H99" s="61">
        <f t="shared" si="4"/>
        <v>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9" thickBot="1" x14ac:dyDescent="0.3">
      <c r="A100" s="92" t="s">
        <v>132</v>
      </c>
      <c r="B100" s="116" t="s">
        <v>262</v>
      </c>
      <c r="C100" s="117"/>
      <c r="D100" s="168"/>
      <c r="E100" s="94">
        <v>650</v>
      </c>
      <c r="F100" s="60">
        <v>365</v>
      </c>
      <c r="G100" s="114"/>
      <c r="H100" s="61">
        <f t="shared" si="4"/>
        <v>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2.5" x14ac:dyDescent="0.25">
      <c r="A101" s="153" t="s">
        <v>243</v>
      </c>
      <c r="B101" s="154"/>
      <c r="C101" s="154"/>
      <c r="D101" s="154"/>
      <c r="E101" s="154"/>
      <c r="F101" s="154"/>
      <c r="G101" s="154"/>
      <c r="H101" s="15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2.5" x14ac:dyDescent="0.25">
      <c r="A102" s="156"/>
      <c r="B102" s="157"/>
      <c r="C102" s="157"/>
      <c r="D102" s="157"/>
      <c r="E102" s="157"/>
      <c r="F102" s="157"/>
      <c r="G102" s="157"/>
      <c r="H102" s="158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2.5" x14ac:dyDescent="0.25">
      <c r="A103" s="156"/>
      <c r="B103" s="157"/>
      <c r="C103" s="157"/>
      <c r="D103" s="157"/>
      <c r="E103" s="157"/>
      <c r="F103" s="157"/>
      <c r="G103" s="157"/>
      <c r="H103" s="158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" thickBot="1" x14ac:dyDescent="0.3">
      <c r="A104" s="159"/>
      <c r="B104" s="160"/>
      <c r="C104" s="160"/>
      <c r="D104" s="160"/>
      <c r="E104" s="160"/>
      <c r="F104" s="160"/>
      <c r="G104" s="160"/>
      <c r="H104" s="16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9" thickBot="1" x14ac:dyDescent="0.3">
      <c r="A105" s="73" t="s">
        <v>246</v>
      </c>
      <c r="B105" s="162" t="s">
        <v>245</v>
      </c>
      <c r="C105" s="163"/>
      <c r="D105" s="78" t="s">
        <v>18</v>
      </c>
      <c r="E105" s="79">
        <v>245</v>
      </c>
      <c r="F105" s="64">
        <v>146.69999999999999</v>
      </c>
      <c r="G105" s="118"/>
      <c r="H105" s="119">
        <f>F105*G105</f>
        <v>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2.5" x14ac:dyDescent="0.25">
      <c r="A106" s="153" t="s">
        <v>244</v>
      </c>
      <c r="B106" s="154"/>
      <c r="C106" s="154"/>
      <c r="D106" s="154"/>
      <c r="E106" s="154"/>
      <c r="F106" s="154"/>
      <c r="G106" s="154"/>
      <c r="H106" s="15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2.5" x14ac:dyDescent="0.25">
      <c r="A107" s="156"/>
      <c r="B107" s="157"/>
      <c r="C107" s="157"/>
      <c r="D107" s="157"/>
      <c r="E107" s="157"/>
      <c r="F107" s="157"/>
      <c r="G107" s="157"/>
      <c r="H107" s="158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2.5" x14ac:dyDescent="0.25">
      <c r="A108" s="156"/>
      <c r="B108" s="157"/>
      <c r="C108" s="157"/>
      <c r="D108" s="157"/>
      <c r="E108" s="157"/>
      <c r="F108" s="157"/>
      <c r="G108" s="157"/>
      <c r="H108" s="158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" thickBot="1" x14ac:dyDescent="0.3">
      <c r="A109" s="159"/>
      <c r="B109" s="160"/>
      <c r="C109" s="160"/>
      <c r="D109" s="160"/>
      <c r="E109" s="160"/>
      <c r="F109" s="160"/>
      <c r="G109" s="160"/>
      <c r="H109" s="16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9" thickBot="1" x14ac:dyDescent="0.3">
      <c r="A110" s="120" t="s">
        <v>156</v>
      </c>
      <c r="B110" s="164" t="s">
        <v>157</v>
      </c>
      <c r="C110" s="165"/>
      <c r="D110" s="121" t="s">
        <v>25</v>
      </c>
      <c r="E110" s="122">
        <v>325</v>
      </c>
      <c r="F110" s="123">
        <v>180</v>
      </c>
      <c r="G110" s="124"/>
      <c r="H110" s="125">
        <f>F110*G110</f>
        <v>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2.5" x14ac:dyDescent="0.25">
      <c r="A111" s="153" t="s">
        <v>86</v>
      </c>
      <c r="B111" s="154"/>
      <c r="C111" s="154"/>
      <c r="D111" s="154"/>
      <c r="E111" s="154"/>
      <c r="F111" s="154"/>
      <c r="G111" s="154"/>
      <c r="H111" s="15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2.5" x14ac:dyDescent="0.25">
      <c r="A112" s="156"/>
      <c r="B112" s="157"/>
      <c r="C112" s="157"/>
      <c r="D112" s="157"/>
      <c r="E112" s="157"/>
      <c r="F112" s="157"/>
      <c r="G112" s="157"/>
      <c r="H112" s="158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2.75" customHeight="1" x14ac:dyDescent="0.25">
      <c r="A113" s="156"/>
      <c r="B113" s="157"/>
      <c r="C113" s="157"/>
      <c r="D113" s="157"/>
      <c r="E113" s="157"/>
      <c r="F113" s="157"/>
      <c r="G113" s="157"/>
      <c r="H113" s="158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" thickBot="1" x14ac:dyDescent="0.3">
      <c r="A114" s="159"/>
      <c r="B114" s="160"/>
      <c r="C114" s="160"/>
      <c r="D114" s="160"/>
      <c r="E114" s="160"/>
      <c r="F114" s="160"/>
      <c r="G114" s="160"/>
      <c r="H114" s="16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8.5" x14ac:dyDescent="0.25">
      <c r="A115" s="92" t="s">
        <v>87</v>
      </c>
      <c r="B115" s="149" t="s">
        <v>88</v>
      </c>
      <c r="C115" s="150"/>
      <c r="D115" s="93" t="s">
        <v>18</v>
      </c>
      <c r="E115" s="94">
        <v>175</v>
      </c>
      <c r="F115" s="60">
        <v>98</v>
      </c>
      <c r="G115" s="126"/>
      <c r="H115" s="58">
        <f t="shared" ref="H115:H121" si="5">F115*G115</f>
        <v>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8.5" x14ac:dyDescent="0.25">
      <c r="A116" s="92" t="s">
        <v>89</v>
      </c>
      <c r="B116" s="149" t="s">
        <v>90</v>
      </c>
      <c r="C116" s="150"/>
      <c r="D116" s="93" t="s">
        <v>25</v>
      </c>
      <c r="E116" s="94">
        <v>145</v>
      </c>
      <c r="F116" s="60">
        <v>80</v>
      </c>
      <c r="G116" s="127"/>
      <c r="H116" s="61">
        <f t="shared" si="5"/>
        <v>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8.5" x14ac:dyDescent="0.25">
      <c r="A117" s="92" t="s">
        <v>91</v>
      </c>
      <c r="B117" s="149" t="s">
        <v>92</v>
      </c>
      <c r="C117" s="150"/>
      <c r="D117" s="93" t="s">
        <v>29</v>
      </c>
      <c r="E117" s="94">
        <v>295</v>
      </c>
      <c r="F117" s="60">
        <v>164</v>
      </c>
      <c r="G117" s="127"/>
      <c r="H117" s="61">
        <f t="shared" si="5"/>
        <v>0</v>
      </c>
      <c r="I117" s="1"/>
      <c r="J117" s="55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8.5" x14ac:dyDescent="0.25">
      <c r="A118" s="92" t="s">
        <v>93</v>
      </c>
      <c r="B118" s="149" t="s">
        <v>94</v>
      </c>
      <c r="C118" s="150"/>
      <c r="D118" s="93" t="s">
        <v>29</v>
      </c>
      <c r="E118" s="94">
        <v>215</v>
      </c>
      <c r="F118" s="60">
        <v>119</v>
      </c>
      <c r="G118" s="127"/>
      <c r="H118" s="61">
        <f t="shared" si="5"/>
        <v>0</v>
      </c>
      <c r="I118" s="1"/>
      <c r="J118" s="55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8.5" x14ac:dyDescent="0.25">
      <c r="A119" s="73" t="s">
        <v>95</v>
      </c>
      <c r="B119" s="149" t="s">
        <v>250</v>
      </c>
      <c r="C119" s="150"/>
      <c r="D119" s="93" t="s">
        <v>29</v>
      </c>
      <c r="E119" s="94">
        <v>175</v>
      </c>
      <c r="F119" s="60">
        <v>98</v>
      </c>
      <c r="G119" s="127"/>
      <c r="H119" s="61">
        <f t="shared" si="5"/>
        <v>0</v>
      </c>
      <c r="I119" s="1"/>
      <c r="J119" s="55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8.5" x14ac:dyDescent="0.25">
      <c r="A120" s="92" t="s">
        <v>96</v>
      </c>
      <c r="B120" s="149" t="s">
        <v>97</v>
      </c>
      <c r="C120" s="150"/>
      <c r="D120" s="93" t="s">
        <v>25</v>
      </c>
      <c r="E120" s="94">
        <v>175</v>
      </c>
      <c r="F120" s="60">
        <v>98</v>
      </c>
      <c r="G120" s="127"/>
      <c r="H120" s="61">
        <f t="shared" si="5"/>
        <v>0</v>
      </c>
      <c r="I120" s="1"/>
      <c r="J120" s="55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9" thickBot="1" x14ac:dyDescent="0.3">
      <c r="A121" s="92" t="s">
        <v>98</v>
      </c>
      <c r="B121" s="149" t="s">
        <v>99</v>
      </c>
      <c r="C121" s="150"/>
      <c r="D121" s="93" t="s">
        <v>29</v>
      </c>
      <c r="E121" s="94">
        <v>139</v>
      </c>
      <c r="F121" s="60">
        <v>78</v>
      </c>
      <c r="G121" s="127"/>
      <c r="H121" s="61">
        <f t="shared" si="5"/>
        <v>0</v>
      </c>
      <c r="I121" s="1"/>
      <c r="J121" s="55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2.5" x14ac:dyDescent="0.25">
      <c r="A122" s="153" t="s">
        <v>100</v>
      </c>
      <c r="B122" s="154"/>
      <c r="C122" s="154"/>
      <c r="D122" s="154"/>
      <c r="E122" s="154"/>
      <c r="F122" s="154"/>
      <c r="G122" s="154"/>
      <c r="H122" s="155"/>
      <c r="I122" s="1"/>
      <c r="J122" s="55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2.5" x14ac:dyDescent="0.25">
      <c r="A123" s="156"/>
      <c r="B123" s="157"/>
      <c r="C123" s="157"/>
      <c r="D123" s="157"/>
      <c r="E123" s="157"/>
      <c r="F123" s="157"/>
      <c r="G123" s="157"/>
      <c r="H123" s="158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2.5" x14ac:dyDescent="0.25">
      <c r="A124" s="156"/>
      <c r="B124" s="157"/>
      <c r="C124" s="157"/>
      <c r="D124" s="157"/>
      <c r="E124" s="157"/>
      <c r="F124" s="157"/>
      <c r="G124" s="157"/>
      <c r="H124" s="158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3" thickBot="1" x14ac:dyDescent="0.3">
      <c r="A125" s="159"/>
      <c r="B125" s="160"/>
      <c r="C125" s="160"/>
      <c r="D125" s="160"/>
      <c r="E125" s="160"/>
      <c r="F125" s="160"/>
      <c r="G125" s="160"/>
      <c r="H125" s="16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8.5" x14ac:dyDescent="0.25">
      <c r="A126" s="92" t="s">
        <v>101</v>
      </c>
      <c r="B126" s="149" t="s">
        <v>102</v>
      </c>
      <c r="C126" s="150"/>
      <c r="D126" s="93" t="s">
        <v>18</v>
      </c>
      <c r="E126" s="94">
        <v>175</v>
      </c>
      <c r="F126" s="60">
        <v>98</v>
      </c>
      <c r="G126" s="128"/>
      <c r="H126" s="58">
        <f>F126*G126</f>
        <v>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8.5" x14ac:dyDescent="0.25">
      <c r="A127" s="92" t="s">
        <v>103</v>
      </c>
      <c r="B127" s="149" t="s">
        <v>104</v>
      </c>
      <c r="C127" s="150"/>
      <c r="D127" s="93" t="s">
        <v>25</v>
      </c>
      <c r="E127" s="94">
        <v>175</v>
      </c>
      <c r="F127" s="60">
        <v>98</v>
      </c>
      <c r="G127" s="129"/>
      <c r="H127" s="61">
        <f>F127*G127</f>
        <v>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8.5" x14ac:dyDescent="0.25">
      <c r="A128" s="92" t="s">
        <v>105</v>
      </c>
      <c r="B128" s="149" t="s">
        <v>106</v>
      </c>
      <c r="C128" s="150"/>
      <c r="D128" s="93" t="s">
        <v>15</v>
      </c>
      <c r="E128" s="94">
        <v>175</v>
      </c>
      <c r="F128" s="60">
        <v>98</v>
      </c>
      <c r="G128" s="129"/>
      <c r="H128" s="61">
        <f>F128*G128</f>
        <v>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8.5" x14ac:dyDescent="0.25">
      <c r="A129" s="92" t="s">
        <v>107</v>
      </c>
      <c r="B129" s="149" t="s">
        <v>108</v>
      </c>
      <c r="C129" s="150"/>
      <c r="D129" s="93" t="s">
        <v>29</v>
      </c>
      <c r="E129" s="94">
        <v>139</v>
      </c>
      <c r="F129" s="60">
        <v>78</v>
      </c>
      <c r="G129" s="129"/>
      <c r="H129" s="61">
        <f>F129*G129</f>
        <v>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9" thickBot="1" x14ac:dyDescent="0.3">
      <c r="A130" s="92" t="s">
        <v>109</v>
      </c>
      <c r="B130" s="149" t="s">
        <v>110</v>
      </c>
      <c r="C130" s="150"/>
      <c r="D130" s="93" t="s">
        <v>29</v>
      </c>
      <c r="E130" s="94">
        <v>139</v>
      </c>
      <c r="F130" s="60">
        <v>78</v>
      </c>
      <c r="G130" s="129"/>
      <c r="H130" s="61">
        <f>F130*G130</f>
        <v>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2.5" x14ac:dyDescent="0.25">
      <c r="A131" s="153" t="s">
        <v>142</v>
      </c>
      <c r="B131" s="154"/>
      <c r="C131" s="154"/>
      <c r="D131" s="154"/>
      <c r="E131" s="154"/>
      <c r="F131" s="154"/>
      <c r="G131" s="154"/>
      <c r="H131" s="15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2.5" x14ac:dyDescent="0.25">
      <c r="A132" s="156"/>
      <c r="B132" s="157"/>
      <c r="C132" s="157"/>
      <c r="D132" s="157"/>
      <c r="E132" s="157"/>
      <c r="F132" s="157"/>
      <c r="G132" s="157"/>
      <c r="H132" s="158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2.5" customHeight="1" x14ac:dyDescent="0.25">
      <c r="A133" s="156"/>
      <c r="B133" s="157"/>
      <c r="C133" s="157"/>
      <c r="D133" s="157"/>
      <c r="E133" s="157"/>
      <c r="F133" s="157"/>
      <c r="G133" s="157"/>
      <c r="H133" s="158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2.5" customHeight="1" thickBot="1" x14ac:dyDescent="0.3">
      <c r="A134" s="159"/>
      <c r="B134" s="160"/>
      <c r="C134" s="160"/>
      <c r="D134" s="160"/>
      <c r="E134" s="160"/>
      <c r="F134" s="160"/>
      <c r="G134" s="160"/>
      <c r="H134" s="16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8.5" x14ac:dyDescent="0.25">
      <c r="A135" s="92" t="s">
        <v>143</v>
      </c>
      <c r="B135" s="149" t="s">
        <v>144</v>
      </c>
      <c r="C135" s="150"/>
      <c r="D135" s="93" t="s">
        <v>25</v>
      </c>
      <c r="E135" s="94">
        <v>195</v>
      </c>
      <c r="F135" s="60">
        <v>109</v>
      </c>
      <c r="G135" s="130"/>
      <c r="H135" s="58">
        <f t="shared" ref="H135:H142" si="6">F135*G135</f>
        <v>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9" customHeight="1" x14ac:dyDescent="0.25">
      <c r="A136" s="92" t="s">
        <v>145</v>
      </c>
      <c r="B136" s="149" t="s">
        <v>146</v>
      </c>
      <c r="C136" s="150"/>
      <c r="D136" s="93" t="s">
        <v>29</v>
      </c>
      <c r="E136" s="94">
        <v>395</v>
      </c>
      <c r="F136" s="60">
        <v>220</v>
      </c>
      <c r="G136" s="131"/>
      <c r="H136" s="61">
        <f t="shared" si="6"/>
        <v>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9" customHeight="1" x14ac:dyDescent="0.25">
      <c r="A137" s="73" t="s">
        <v>296</v>
      </c>
      <c r="B137" s="149" t="s">
        <v>297</v>
      </c>
      <c r="C137" s="150"/>
      <c r="D137" s="93" t="s">
        <v>37</v>
      </c>
      <c r="E137" s="94">
        <v>155</v>
      </c>
      <c r="F137" s="60">
        <v>60</v>
      </c>
      <c r="G137" s="131"/>
      <c r="H137" s="61">
        <f t="shared" si="6"/>
        <v>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2.5" customHeight="1" x14ac:dyDescent="0.25">
      <c r="A138" s="92" t="s">
        <v>147</v>
      </c>
      <c r="B138" s="149" t="s">
        <v>148</v>
      </c>
      <c r="C138" s="150"/>
      <c r="D138" s="93" t="s">
        <v>18</v>
      </c>
      <c r="E138" s="94">
        <v>275</v>
      </c>
      <c r="F138" s="60">
        <v>155</v>
      </c>
      <c r="G138" s="131"/>
      <c r="H138" s="61">
        <f t="shared" si="6"/>
        <v>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9.5" customHeight="1" x14ac:dyDescent="0.25">
      <c r="A139" s="92" t="s">
        <v>149</v>
      </c>
      <c r="B139" s="149" t="s">
        <v>150</v>
      </c>
      <c r="C139" s="150"/>
      <c r="D139" s="93" t="s">
        <v>25</v>
      </c>
      <c r="E139" s="94">
        <v>215</v>
      </c>
      <c r="F139" s="60">
        <v>120</v>
      </c>
      <c r="G139" s="131"/>
      <c r="H139" s="61">
        <f t="shared" si="6"/>
        <v>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1.5" customHeight="1" x14ac:dyDescent="0.25">
      <c r="A140" s="92" t="s">
        <v>151</v>
      </c>
      <c r="B140" s="149" t="s">
        <v>152</v>
      </c>
      <c r="C140" s="150"/>
      <c r="D140" s="93" t="s">
        <v>29</v>
      </c>
      <c r="E140" s="94">
        <v>255</v>
      </c>
      <c r="F140" s="60">
        <v>142</v>
      </c>
      <c r="G140" s="131"/>
      <c r="H140" s="61">
        <f t="shared" si="6"/>
        <v>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8.5" x14ac:dyDescent="0.25">
      <c r="A141" s="92" t="s">
        <v>153</v>
      </c>
      <c r="B141" s="149" t="s">
        <v>152</v>
      </c>
      <c r="C141" s="150"/>
      <c r="D141" s="93" t="s">
        <v>25</v>
      </c>
      <c r="E141" s="94">
        <v>435</v>
      </c>
      <c r="F141" s="60">
        <v>242</v>
      </c>
      <c r="G141" s="131"/>
      <c r="H141" s="61">
        <f t="shared" si="6"/>
        <v>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8.5" x14ac:dyDescent="0.25">
      <c r="A142" s="59" t="s">
        <v>154</v>
      </c>
      <c r="B142" s="149" t="s">
        <v>155</v>
      </c>
      <c r="C142" s="150"/>
      <c r="D142" s="93" t="s">
        <v>29</v>
      </c>
      <c r="E142" s="94">
        <v>135</v>
      </c>
      <c r="F142" s="60">
        <v>75</v>
      </c>
      <c r="G142" s="131"/>
      <c r="H142" s="61">
        <f t="shared" si="6"/>
        <v>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8.5" x14ac:dyDescent="0.25">
      <c r="A143" s="73" t="s">
        <v>247</v>
      </c>
      <c r="B143" s="149" t="s">
        <v>298</v>
      </c>
      <c r="C143" s="150"/>
      <c r="D143" s="93" t="s">
        <v>25</v>
      </c>
      <c r="E143" s="94">
        <v>245</v>
      </c>
      <c r="F143" s="60">
        <v>136</v>
      </c>
      <c r="G143" s="131"/>
      <c r="H143" s="61">
        <f>F143*G143</f>
        <v>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8.5" x14ac:dyDescent="0.25">
      <c r="A144" s="73" t="s">
        <v>248</v>
      </c>
      <c r="B144" s="149" t="s">
        <v>299</v>
      </c>
      <c r="C144" s="150"/>
      <c r="D144" s="93" t="s">
        <v>29</v>
      </c>
      <c r="E144" s="94">
        <v>165</v>
      </c>
      <c r="F144" s="60">
        <v>92</v>
      </c>
      <c r="G144" s="131"/>
      <c r="H144" s="61">
        <f>F144*G144</f>
        <v>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9" thickBot="1" x14ac:dyDescent="0.3">
      <c r="A145" s="132" t="s">
        <v>249</v>
      </c>
      <c r="B145" s="151" t="s">
        <v>299</v>
      </c>
      <c r="C145" s="152"/>
      <c r="D145" s="63" t="s">
        <v>25</v>
      </c>
      <c r="E145" s="133">
        <v>295</v>
      </c>
      <c r="F145" s="64">
        <v>177</v>
      </c>
      <c r="G145" s="134"/>
      <c r="H145" s="65">
        <f>F145*G145</f>
        <v>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2.5" customHeight="1" x14ac:dyDescent="0.25">
      <c r="A146" s="81"/>
      <c r="H146" s="8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8.5" x14ac:dyDescent="0.5">
      <c r="A147" s="176" t="s">
        <v>286</v>
      </c>
      <c r="B147" s="177"/>
      <c r="C147" s="177"/>
      <c r="E147" s="29" t="s">
        <v>158</v>
      </c>
      <c r="F147" s="29"/>
      <c r="G147" s="29">
        <f>G12+G13+G14+G15+G16+G21+G22+G23+G24+G25+G30+G31+G32+G33+G34+G39+G40+G41+G42+G43+G45+G50+G51+G52+G53+G54+G55+G56+G57+G59+G64+G65+G66+G68+G73+G74+G75+G76+G77+G78+G79+G80+G81+G82+G83+G84+G85+G86+G91+G92+G93+G94+G95+G96+G97+G98+G99+G100+G105+G110+G115+G116+G117+G118+G119+G120+G121+G126+G127+G128+G129+G130+G135+G136+G137+G138+G139+G140+G141+G142+G143+G144+G145</f>
        <v>0</v>
      </c>
      <c r="H147" s="28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8.5" x14ac:dyDescent="0.5">
      <c r="A148" s="176"/>
      <c r="B148" s="177"/>
      <c r="C148" s="177"/>
      <c r="E148" s="29" t="s">
        <v>159</v>
      </c>
      <c r="F148" s="80"/>
      <c r="G148" s="33">
        <f>H12+H13+H14+H15+H16+H21+H22+H23+H24+H25+H30+H31+H32+H33+H39+H40+H41+H42+H43+H45+H50+H51+H52+H53+H54+H55+H56+H57+H59+H64+H65+H66+H68+H73+H74+H75+H76+H77+H78+H79+H80+H81+H82+H83+H84+H85+H86+H91+H92+H93+H94+H95+H96+H97+H98+H99+H100+H105+H110+H115+H116+H117+H118+H119+H120+H121+H126+H127+H128+H129+H135+H136+H137+H138+H139+H140+H141+H142+H143+H144+H145</f>
        <v>0</v>
      </c>
      <c r="H148" s="28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8.5" x14ac:dyDescent="0.5">
      <c r="A149" s="176"/>
      <c r="B149" s="177"/>
      <c r="C149" s="177"/>
      <c r="E149" s="29"/>
      <c r="F149" s="29"/>
      <c r="G149" s="29"/>
      <c r="H149" s="28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9" thickBot="1" x14ac:dyDescent="0.55000000000000004">
      <c r="A150" s="176"/>
      <c r="B150" s="177"/>
      <c r="C150" s="177"/>
      <c r="E150" s="29" t="s">
        <v>160</v>
      </c>
      <c r="G150" s="10">
        <f>SUM(G148)</f>
        <v>0</v>
      </c>
      <c r="H150" s="28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3.5" thickTop="1" x14ac:dyDescent="0.3">
      <c r="A151" s="176"/>
      <c r="B151" s="177"/>
      <c r="C151" s="177"/>
      <c r="E151" s="1"/>
      <c r="F151" s="1"/>
      <c r="G151" s="3"/>
      <c r="H151" s="2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9" thickBot="1" x14ac:dyDescent="0.55000000000000004">
      <c r="A152" s="83"/>
      <c r="B152" s="84"/>
      <c r="C152" s="84"/>
      <c r="D152" s="84"/>
      <c r="E152" s="31"/>
      <c r="F152" s="31"/>
      <c r="G152" s="85"/>
      <c r="H152" s="75" t="s">
        <v>300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2.5" x14ac:dyDescent="0.25"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2.5" x14ac:dyDescent="0.25"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2.5" x14ac:dyDescent="0.25"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2.5" x14ac:dyDescent="0.25"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2.5" x14ac:dyDescent="0.25"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2.5" x14ac:dyDescent="0.25"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2.5" x14ac:dyDescent="0.25"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2.5" x14ac:dyDescent="0.25"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9:20" ht="12.5" x14ac:dyDescent="0.25"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9:20" ht="12.5" x14ac:dyDescent="0.25"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9:20" ht="12.5" x14ac:dyDescent="0.25"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9:20" ht="12.5" x14ac:dyDescent="0.25"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9:20" ht="12.5" x14ac:dyDescent="0.25"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9:20" ht="12.5" x14ac:dyDescent="0.25"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9:20" ht="12.5" x14ac:dyDescent="0.25"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9:20" ht="12.5" x14ac:dyDescent="0.25"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9:20" ht="12.5" x14ac:dyDescent="0.25"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9:20" ht="12.5" x14ac:dyDescent="0.25"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9:20" ht="12.5" x14ac:dyDescent="0.25"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9:20" ht="12.5" x14ac:dyDescent="0.25"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9:20" ht="12.5" x14ac:dyDescent="0.25"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9:20" ht="12.5" x14ac:dyDescent="0.25"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9:20" ht="12.5" x14ac:dyDescent="0.25"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9:20" ht="12.5" x14ac:dyDescent="0.25"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2.5" x14ac:dyDescent="0.25"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2.5" x14ac:dyDescent="0.25"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2.5" x14ac:dyDescent="0.25"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2.5" x14ac:dyDescent="0.25"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2.5" x14ac:dyDescent="0.25"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2.5" x14ac:dyDescent="0.25"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2.5" x14ac:dyDescent="0.25"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2.5" x14ac:dyDescent="0.25"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2.5" x14ac:dyDescent="0.25"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2.5" x14ac:dyDescent="0.25"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2.5" x14ac:dyDescent="0.25"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0" x14ac:dyDescent="0.25">
      <c r="A188" s="76"/>
      <c r="B188" s="77"/>
      <c r="C188" s="77"/>
      <c r="D188" s="77"/>
      <c r="E188" s="77"/>
      <c r="F188" s="77"/>
      <c r="G188" s="77"/>
      <c r="H188" s="7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0" x14ac:dyDescent="0.25">
      <c r="A189" s="76"/>
      <c r="B189" s="77"/>
      <c r="C189" s="77"/>
      <c r="D189" s="77"/>
      <c r="E189" s="77"/>
      <c r="F189" s="77"/>
      <c r="G189" s="77"/>
      <c r="H189" s="7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8.5" x14ac:dyDescent="0.5">
      <c r="A190" s="22"/>
      <c r="B190" s="1"/>
      <c r="C190" s="1"/>
      <c r="D190" s="2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8.5" x14ac:dyDescent="0.5">
      <c r="A191" s="22"/>
      <c r="B191" s="1"/>
      <c r="C191" s="1"/>
      <c r="D191" s="2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8.5" x14ac:dyDescent="0.5">
      <c r="A192" s="22"/>
      <c r="B192" s="1"/>
      <c r="C192" s="1"/>
      <c r="D192" s="2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8.5" x14ac:dyDescent="0.5">
      <c r="A193" s="22"/>
      <c r="B193" s="1"/>
      <c r="C193" s="1"/>
      <c r="D193" s="2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2.5" x14ac:dyDescent="0.25">
      <c r="A194" s="2"/>
      <c r="B194" s="1"/>
      <c r="C194" s="1"/>
      <c r="D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2.5" x14ac:dyDescent="0.25">
      <c r="A195" s="2"/>
      <c r="B195" s="1"/>
      <c r="C195" s="1"/>
      <c r="D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3" x14ac:dyDescent="0.3">
      <c r="A196" s="2"/>
      <c r="B196" s="1"/>
      <c r="C196" s="1"/>
      <c r="D196" s="1"/>
      <c r="E196" s="1"/>
      <c r="F196" s="1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3" x14ac:dyDescent="0.3">
      <c r="A197" s="2"/>
      <c r="B197" s="1"/>
      <c r="C197" s="1"/>
      <c r="D197" s="1"/>
      <c r="E197" s="1"/>
      <c r="F197" s="1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3" x14ac:dyDescent="0.3">
      <c r="A198" s="2"/>
      <c r="B198" s="1"/>
      <c r="C198" s="1"/>
      <c r="D198" s="1"/>
      <c r="E198" s="1"/>
      <c r="F198" s="1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3" x14ac:dyDescent="0.3">
      <c r="A199" s="2"/>
      <c r="B199" s="1"/>
      <c r="C199" s="1"/>
      <c r="D199" s="1"/>
      <c r="E199" s="1"/>
      <c r="F199" s="1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3" x14ac:dyDescent="0.3">
      <c r="A200" s="2"/>
      <c r="B200" s="1"/>
      <c r="C200" s="1"/>
      <c r="D200" s="1"/>
      <c r="E200" s="1"/>
      <c r="F200" s="1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3" x14ac:dyDescent="0.3">
      <c r="A201" s="2"/>
      <c r="B201" s="1"/>
      <c r="C201" s="1"/>
      <c r="D201" s="1"/>
      <c r="E201" s="1"/>
      <c r="F201" s="1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3" x14ac:dyDescent="0.3">
      <c r="A202" s="2"/>
      <c r="B202" s="1"/>
      <c r="C202" s="1"/>
      <c r="D202" s="1"/>
      <c r="E202" s="1"/>
      <c r="F202" s="1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3" x14ac:dyDescent="0.3">
      <c r="A203" s="2"/>
      <c r="B203" s="1"/>
      <c r="C203" s="1"/>
      <c r="D203" s="1"/>
      <c r="E203" s="1"/>
      <c r="F203" s="1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3" x14ac:dyDescent="0.3">
      <c r="A204" s="2"/>
      <c r="B204" s="1"/>
      <c r="C204" s="1"/>
      <c r="D204" s="1"/>
      <c r="E204" s="1"/>
      <c r="F204" s="1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3" x14ac:dyDescent="0.3">
      <c r="A205" s="2"/>
      <c r="B205" s="1"/>
      <c r="C205" s="1"/>
      <c r="D205" s="1"/>
      <c r="E205" s="1"/>
      <c r="F205" s="1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3" x14ac:dyDescent="0.3">
      <c r="A206" s="2"/>
      <c r="B206" s="1"/>
      <c r="C206" s="1"/>
      <c r="D206" s="1"/>
      <c r="E206" s="1"/>
      <c r="F206" s="1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3" x14ac:dyDescent="0.3">
      <c r="A207" s="2"/>
      <c r="B207" s="1"/>
      <c r="C207" s="1"/>
      <c r="D207" s="1"/>
      <c r="E207" s="1"/>
      <c r="F207" s="1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3" x14ac:dyDescent="0.3">
      <c r="A208" s="2"/>
      <c r="B208" s="1"/>
      <c r="C208" s="1"/>
      <c r="D208" s="1"/>
      <c r="E208" s="1"/>
      <c r="F208" s="1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3" x14ac:dyDescent="0.3">
      <c r="A209" s="2"/>
      <c r="B209" s="1"/>
      <c r="C209" s="1"/>
      <c r="D209" s="1"/>
      <c r="E209" s="1"/>
      <c r="F209" s="1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3" x14ac:dyDescent="0.3">
      <c r="A210" s="2"/>
      <c r="B210" s="1"/>
      <c r="C210" s="1"/>
      <c r="D210" s="1"/>
      <c r="E210" s="1"/>
      <c r="F210" s="1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3" x14ac:dyDescent="0.3">
      <c r="A211" s="2"/>
      <c r="B211" s="1"/>
      <c r="C211" s="1"/>
      <c r="D211" s="1"/>
      <c r="E211" s="1"/>
      <c r="F211" s="1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3" x14ac:dyDescent="0.3">
      <c r="A212" s="2"/>
      <c r="B212" s="1"/>
      <c r="C212" s="1"/>
      <c r="D212" s="1"/>
      <c r="E212" s="1"/>
      <c r="F212" s="1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3" x14ac:dyDescent="0.3">
      <c r="A213" s="2"/>
      <c r="B213" s="1"/>
      <c r="C213" s="1"/>
      <c r="D213" s="1"/>
      <c r="E213" s="1"/>
      <c r="F213" s="1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3" x14ac:dyDescent="0.3">
      <c r="A214" s="2"/>
      <c r="B214" s="1"/>
      <c r="C214" s="1"/>
      <c r="D214" s="1"/>
      <c r="E214" s="1"/>
      <c r="F214" s="1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3" x14ac:dyDescent="0.3">
      <c r="A215" s="2"/>
      <c r="B215" s="1"/>
      <c r="C215" s="1"/>
      <c r="D215" s="1"/>
      <c r="E215" s="1"/>
      <c r="F215" s="1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3" x14ac:dyDescent="0.3">
      <c r="A216" s="2"/>
      <c r="B216" s="1"/>
      <c r="C216" s="1"/>
      <c r="D216" s="1"/>
      <c r="E216" s="1"/>
      <c r="F216" s="1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3" x14ac:dyDescent="0.3">
      <c r="A217" s="2"/>
      <c r="B217" s="1"/>
      <c r="C217" s="1"/>
      <c r="D217" s="1"/>
      <c r="E217" s="1"/>
      <c r="F217" s="1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3" x14ac:dyDescent="0.3">
      <c r="A218" s="2"/>
      <c r="B218" s="1"/>
      <c r="C218" s="1"/>
      <c r="D218" s="1"/>
      <c r="E218" s="1"/>
      <c r="F218" s="1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3" x14ac:dyDescent="0.3">
      <c r="A219" s="2"/>
      <c r="B219" s="1"/>
      <c r="C219" s="1"/>
      <c r="D219" s="1"/>
      <c r="E219" s="1"/>
      <c r="F219" s="1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3" x14ac:dyDescent="0.3">
      <c r="A220" s="2"/>
      <c r="B220" s="1"/>
      <c r="C220" s="1"/>
      <c r="D220" s="1"/>
      <c r="E220" s="1"/>
      <c r="F220" s="1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3" x14ac:dyDescent="0.3">
      <c r="A221" s="2"/>
      <c r="B221" s="1"/>
      <c r="C221" s="1"/>
      <c r="D221" s="1"/>
      <c r="E221" s="1"/>
      <c r="F221" s="1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3" x14ac:dyDescent="0.3">
      <c r="A222" s="2"/>
      <c r="B222" s="1"/>
      <c r="C222" s="1"/>
      <c r="D222" s="1"/>
      <c r="E222" s="1"/>
      <c r="F222" s="1"/>
      <c r="G222" s="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3" x14ac:dyDescent="0.3">
      <c r="A223" s="2"/>
      <c r="B223" s="1"/>
      <c r="C223" s="1"/>
      <c r="D223" s="1"/>
      <c r="E223" s="1"/>
      <c r="F223" s="1"/>
      <c r="G223" s="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3" x14ac:dyDescent="0.3">
      <c r="A224" s="2"/>
      <c r="B224" s="1"/>
      <c r="C224" s="1"/>
      <c r="D224" s="1"/>
      <c r="E224" s="1"/>
      <c r="F224" s="1"/>
      <c r="G224" s="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3" x14ac:dyDescent="0.3">
      <c r="A225" s="2"/>
      <c r="B225" s="1"/>
      <c r="C225" s="1"/>
      <c r="D225" s="1"/>
      <c r="E225" s="1"/>
      <c r="F225" s="1"/>
      <c r="G225" s="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3" x14ac:dyDescent="0.3">
      <c r="A226" s="2"/>
      <c r="B226" s="1"/>
      <c r="C226" s="1"/>
      <c r="D226" s="1"/>
      <c r="E226" s="1"/>
      <c r="F226" s="1"/>
      <c r="G226" s="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3" x14ac:dyDescent="0.3">
      <c r="A227" s="2"/>
      <c r="B227" s="1"/>
      <c r="C227" s="1"/>
      <c r="D227" s="1"/>
      <c r="E227" s="1"/>
      <c r="F227" s="1"/>
      <c r="G227" s="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3" x14ac:dyDescent="0.3">
      <c r="A228" s="2"/>
      <c r="B228" s="1"/>
      <c r="C228" s="1"/>
      <c r="D228" s="1"/>
      <c r="E228" s="1"/>
      <c r="F228" s="1"/>
      <c r="G228" s="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3" x14ac:dyDescent="0.3">
      <c r="A229" s="2"/>
      <c r="B229" s="1"/>
      <c r="C229" s="1"/>
      <c r="D229" s="1"/>
      <c r="E229" s="1"/>
      <c r="F229" s="1"/>
      <c r="G229" s="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3" x14ac:dyDescent="0.3">
      <c r="A230" s="2"/>
      <c r="B230" s="1"/>
      <c r="C230" s="1"/>
      <c r="D230" s="1"/>
      <c r="E230" s="1"/>
      <c r="F230" s="1"/>
      <c r="G230" s="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3" x14ac:dyDescent="0.3">
      <c r="A231" s="2"/>
      <c r="B231" s="1"/>
      <c r="C231" s="1"/>
      <c r="D231" s="1"/>
      <c r="E231" s="1"/>
      <c r="F231" s="1"/>
      <c r="G231" s="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3" x14ac:dyDescent="0.3">
      <c r="A232" s="2"/>
      <c r="B232" s="1"/>
      <c r="C232" s="1"/>
      <c r="D232" s="1"/>
      <c r="E232" s="1"/>
      <c r="F232" s="1"/>
      <c r="G232" s="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3" x14ac:dyDescent="0.3">
      <c r="A233" s="2"/>
      <c r="B233" s="1"/>
      <c r="C233" s="1"/>
      <c r="D233" s="1"/>
      <c r="E233" s="1"/>
      <c r="F233" s="1"/>
      <c r="G233" s="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3" x14ac:dyDescent="0.3">
      <c r="A234" s="2"/>
      <c r="B234" s="1"/>
      <c r="C234" s="1"/>
      <c r="D234" s="1"/>
      <c r="E234" s="1"/>
      <c r="F234" s="1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3" x14ac:dyDescent="0.3">
      <c r="A235" s="2"/>
      <c r="B235" s="1"/>
      <c r="C235" s="1"/>
      <c r="D235" s="1"/>
      <c r="E235" s="1"/>
      <c r="F235" s="1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3" x14ac:dyDescent="0.3">
      <c r="A236" s="2"/>
      <c r="B236" s="1"/>
      <c r="C236" s="1"/>
      <c r="D236" s="1"/>
      <c r="E236" s="1"/>
      <c r="F236" s="1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3" x14ac:dyDescent="0.3">
      <c r="A237" s="2"/>
      <c r="B237" s="1"/>
      <c r="C237" s="1"/>
      <c r="D237" s="1"/>
      <c r="E237" s="1"/>
      <c r="F237" s="1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3" x14ac:dyDescent="0.3">
      <c r="A238" s="2"/>
      <c r="B238" s="1"/>
      <c r="C238" s="1"/>
      <c r="D238" s="1"/>
      <c r="E238" s="1"/>
      <c r="F238" s="1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3" x14ac:dyDescent="0.3">
      <c r="A239" s="2"/>
      <c r="B239" s="1"/>
      <c r="C239" s="1"/>
      <c r="D239" s="1"/>
      <c r="E239" s="1"/>
      <c r="F239" s="1"/>
      <c r="G239" s="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3" x14ac:dyDescent="0.3">
      <c r="A240" s="2"/>
      <c r="B240" s="1"/>
      <c r="C240" s="1"/>
      <c r="D240" s="1"/>
      <c r="E240" s="1"/>
      <c r="F240" s="1"/>
      <c r="G240" s="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3" x14ac:dyDescent="0.3">
      <c r="A241" s="2"/>
      <c r="B241" s="1"/>
      <c r="C241" s="1"/>
      <c r="D241" s="1"/>
      <c r="E241" s="1"/>
      <c r="F241" s="1"/>
      <c r="G241" s="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3" x14ac:dyDescent="0.3">
      <c r="A242" s="2"/>
      <c r="B242" s="1"/>
      <c r="C242" s="1"/>
      <c r="D242" s="1"/>
      <c r="E242" s="1"/>
      <c r="F242" s="1"/>
      <c r="G242" s="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3" x14ac:dyDescent="0.3">
      <c r="A243" s="2"/>
      <c r="B243" s="1"/>
      <c r="C243" s="1"/>
      <c r="D243" s="1"/>
      <c r="E243" s="1"/>
      <c r="F243" s="1"/>
      <c r="G243" s="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3" x14ac:dyDescent="0.3">
      <c r="A244" s="2"/>
      <c r="B244" s="1"/>
      <c r="C244" s="1"/>
      <c r="D244" s="1"/>
      <c r="E244" s="1"/>
      <c r="F244" s="1"/>
      <c r="G244" s="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3" x14ac:dyDescent="0.3">
      <c r="A245" s="2"/>
      <c r="B245" s="1"/>
      <c r="C245" s="1"/>
      <c r="D245" s="1"/>
      <c r="E245" s="1"/>
      <c r="F245" s="1"/>
      <c r="G245" s="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3" x14ac:dyDescent="0.3">
      <c r="A246" s="2"/>
      <c r="B246" s="1"/>
      <c r="C246" s="1"/>
      <c r="D246" s="1"/>
      <c r="E246" s="1"/>
      <c r="F246" s="1"/>
      <c r="G246" s="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3" x14ac:dyDescent="0.3">
      <c r="A247" s="2"/>
      <c r="B247" s="1"/>
      <c r="C247" s="1"/>
      <c r="D247" s="1"/>
      <c r="E247" s="1"/>
      <c r="F247" s="1"/>
      <c r="G247" s="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3" x14ac:dyDescent="0.3">
      <c r="A248" s="2"/>
      <c r="B248" s="1"/>
      <c r="C248" s="1"/>
      <c r="D248" s="1"/>
      <c r="E248" s="1"/>
      <c r="F248" s="1"/>
      <c r="G248" s="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3" x14ac:dyDescent="0.3">
      <c r="A249" s="2"/>
      <c r="B249" s="1"/>
      <c r="C249" s="1"/>
      <c r="D249" s="1"/>
      <c r="E249" s="1"/>
      <c r="F249" s="1"/>
      <c r="G249" s="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3" x14ac:dyDescent="0.3">
      <c r="A250" s="2"/>
      <c r="B250" s="1"/>
      <c r="C250" s="1"/>
      <c r="D250" s="1"/>
      <c r="E250" s="1"/>
      <c r="F250" s="1"/>
      <c r="G250" s="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3" x14ac:dyDescent="0.3">
      <c r="A251" s="2"/>
      <c r="B251" s="1"/>
      <c r="C251" s="1"/>
      <c r="D251" s="1"/>
      <c r="E251" s="1"/>
      <c r="F251" s="1"/>
      <c r="G251" s="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3" x14ac:dyDescent="0.3">
      <c r="A252" s="2"/>
      <c r="B252" s="1"/>
      <c r="C252" s="1"/>
      <c r="D252" s="1"/>
      <c r="E252" s="1"/>
      <c r="F252" s="1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3" x14ac:dyDescent="0.3">
      <c r="A253" s="2"/>
      <c r="B253" s="1"/>
      <c r="C253" s="1"/>
      <c r="D253" s="1"/>
      <c r="E253" s="1"/>
      <c r="F253" s="1"/>
      <c r="G253" s="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3" x14ac:dyDescent="0.3">
      <c r="A254" s="2"/>
      <c r="B254" s="1"/>
      <c r="C254" s="1"/>
      <c r="D254" s="1"/>
      <c r="E254" s="1"/>
      <c r="F254" s="1"/>
      <c r="G254" s="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3" x14ac:dyDescent="0.3">
      <c r="A255" s="2"/>
      <c r="B255" s="1"/>
      <c r="C255" s="1"/>
      <c r="D255" s="1"/>
      <c r="E255" s="1"/>
      <c r="F255" s="1"/>
      <c r="G255" s="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3" x14ac:dyDescent="0.3">
      <c r="A256" s="2"/>
      <c r="B256" s="1"/>
      <c r="C256" s="1"/>
      <c r="D256" s="1"/>
      <c r="E256" s="1"/>
      <c r="F256" s="1"/>
      <c r="G256" s="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3" x14ac:dyDescent="0.3">
      <c r="A257" s="2"/>
      <c r="B257" s="1"/>
      <c r="C257" s="1"/>
      <c r="D257" s="1"/>
      <c r="E257" s="1"/>
      <c r="F257" s="1"/>
      <c r="G257" s="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3" x14ac:dyDescent="0.3">
      <c r="A258" s="2"/>
      <c r="B258" s="1"/>
      <c r="C258" s="1"/>
      <c r="D258" s="1"/>
      <c r="E258" s="1"/>
      <c r="F258" s="1"/>
      <c r="G258" s="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3" x14ac:dyDescent="0.3">
      <c r="A259" s="2"/>
      <c r="B259" s="1"/>
      <c r="C259" s="1"/>
      <c r="D259" s="1"/>
      <c r="E259" s="1"/>
      <c r="F259" s="1"/>
      <c r="G259" s="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3" x14ac:dyDescent="0.3">
      <c r="A260" s="2"/>
      <c r="B260" s="1"/>
      <c r="C260" s="1"/>
      <c r="D260" s="1"/>
      <c r="E260" s="1"/>
      <c r="F260" s="1"/>
      <c r="G260" s="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3" x14ac:dyDescent="0.3">
      <c r="A261" s="2"/>
      <c r="B261" s="1"/>
      <c r="C261" s="1"/>
      <c r="D261" s="1"/>
      <c r="E261" s="1"/>
      <c r="F261" s="1"/>
      <c r="G261" s="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3" x14ac:dyDescent="0.3">
      <c r="A262" s="2"/>
      <c r="B262" s="1"/>
      <c r="C262" s="1"/>
      <c r="D262" s="1"/>
      <c r="E262" s="1"/>
      <c r="F262" s="1"/>
      <c r="G262" s="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3" x14ac:dyDescent="0.3">
      <c r="A263" s="2"/>
      <c r="B263" s="1"/>
      <c r="C263" s="1"/>
      <c r="D263" s="1"/>
      <c r="E263" s="1"/>
      <c r="F263" s="1"/>
      <c r="G263" s="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3" x14ac:dyDescent="0.3">
      <c r="A264" s="2"/>
      <c r="B264" s="1"/>
      <c r="C264" s="1"/>
      <c r="D264" s="1"/>
      <c r="E264" s="1"/>
      <c r="F264" s="1"/>
      <c r="G264" s="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3" x14ac:dyDescent="0.3">
      <c r="A265" s="2"/>
      <c r="B265" s="1"/>
      <c r="C265" s="1"/>
      <c r="D265" s="1"/>
      <c r="E265" s="1"/>
      <c r="F265" s="1"/>
      <c r="G265" s="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3" x14ac:dyDescent="0.3">
      <c r="A266" s="2"/>
      <c r="B266" s="1"/>
      <c r="C266" s="1"/>
      <c r="D266" s="1"/>
      <c r="E266" s="1"/>
      <c r="F266" s="1"/>
      <c r="G266" s="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3" x14ac:dyDescent="0.3">
      <c r="A267" s="2"/>
      <c r="B267" s="1"/>
      <c r="C267" s="1"/>
      <c r="D267" s="1"/>
      <c r="E267" s="1"/>
      <c r="F267" s="1"/>
      <c r="G267" s="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3" x14ac:dyDescent="0.3">
      <c r="A268" s="2"/>
      <c r="B268" s="1"/>
      <c r="C268" s="1"/>
      <c r="D268" s="1"/>
      <c r="E268" s="1"/>
      <c r="F268" s="1"/>
      <c r="G268" s="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3" x14ac:dyDescent="0.3">
      <c r="A269" s="2"/>
      <c r="B269" s="1"/>
      <c r="C269" s="1"/>
      <c r="D269" s="1"/>
      <c r="E269" s="1"/>
      <c r="F269" s="1"/>
      <c r="G269" s="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3" x14ac:dyDescent="0.3">
      <c r="A270" s="2"/>
      <c r="B270" s="1"/>
      <c r="C270" s="1"/>
      <c r="D270" s="1"/>
      <c r="E270" s="1"/>
      <c r="F270" s="1"/>
      <c r="G270" s="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3" x14ac:dyDescent="0.3">
      <c r="A271" s="2"/>
      <c r="B271" s="1"/>
      <c r="C271" s="1"/>
      <c r="D271" s="1"/>
      <c r="E271" s="1"/>
      <c r="F271" s="1"/>
      <c r="G271" s="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3" x14ac:dyDescent="0.3">
      <c r="A272" s="2"/>
      <c r="B272" s="1"/>
      <c r="C272" s="1"/>
      <c r="D272" s="1"/>
      <c r="E272" s="1"/>
      <c r="F272" s="1"/>
      <c r="G272" s="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3" x14ac:dyDescent="0.3">
      <c r="A273" s="2"/>
      <c r="B273" s="1"/>
      <c r="C273" s="1"/>
      <c r="D273" s="1"/>
      <c r="E273" s="1"/>
      <c r="F273" s="1"/>
      <c r="G273" s="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3" x14ac:dyDescent="0.3">
      <c r="A274" s="2"/>
      <c r="B274" s="1"/>
      <c r="C274" s="1"/>
      <c r="D274" s="1"/>
      <c r="E274" s="1"/>
      <c r="F274" s="1"/>
      <c r="G274" s="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3" x14ac:dyDescent="0.3">
      <c r="A275" s="2"/>
      <c r="B275" s="1"/>
      <c r="C275" s="1"/>
      <c r="D275" s="1"/>
      <c r="E275" s="1"/>
      <c r="F275" s="1"/>
      <c r="G275" s="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3" x14ac:dyDescent="0.3">
      <c r="A276" s="2"/>
      <c r="B276" s="1"/>
      <c r="C276" s="1"/>
      <c r="D276" s="1"/>
      <c r="E276" s="1"/>
      <c r="F276" s="1"/>
      <c r="G276" s="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3" x14ac:dyDescent="0.3">
      <c r="A277" s="2"/>
      <c r="B277" s="1"/>
      <c r="C277" s="1"/>
      <c r="D277" s="1"/>
      <c r="E277" s="1"/>
      <c r="F277" s="1"/>
      <c r="G277" s="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3" x14ac:dyDescent="0.3">
      <c r="A278" s="2"/>
      <c r="B278" s="1"/>
      <c r="C278" s="1"/>
      <c r="D278" s="1"/>
      <c r="E278" s="1"/>
      <c r="F278" s="1"/>
      <c r="G278" s="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3" x14ac:dyDescent="0.3">
      <c r="A279" s="2"/>
      <c r="B279" s="1"/>
      <c r="C279" s="1"/>
      <c r="D279" s="1"/>
      <c r="E279" s="1"/>
      <c r="F279" s="1"/>
      <c r="G279" s="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3" x14ac:dyDescent="0.3">
      <c r="A280" s="2"/>
      <c r="B280" s="1"/>
      <c r="C280" s="1"/>
      <c r="D280" s="1"/>
      <c r="E280" s="1"/>
      <c r="F280" s="1"/>
      <c r="G280" s="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3" x14ac:dyDescent="0.3">
      <c r="A281" s="2"/>
      <c r="B281" s="1"/>
      <c r="C281" s="1"/>
      <c r="D281" s="1"/>
      <c r="E281" s="1"/>
      <c r="F281" s="1"/>
      <c r="G281" s="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3" x14ac:dyDescent="0.3">
      <c r="A282" s="2"/>
      <c r="B282" s="1"/>
      <c r="C282" s="1"/>
      <c r="D282" s="1"/>
      <c r="E282" s="1"/>
      <c r="F282" s="1"/>
      <c r="G282" s="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3" x14ac:dyDescent="0.3">
      <c r="A283" s="2"/>
      <c r="B283" s="1"/>
      <c r="C283" s="1"/>
      <c r="D283" s="1"/>
      <c r="E283" s="1"/>
      <c r="F283" s="1"/>
      <c r="G283" s="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3" x14ac:dyDescent="0.3">
      <c r="A284" s="2"/>
      <c r="B284" s="1"/>
      <c r="C284" s="1"/>
      <c r="D284" s="1"/>
      <c r="E284" s="1"/>
      <c r="F284" s="1"/>
      <c r="G284" s="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3" x14ac:dyDescent="0.3">
      <c r="A285" s="2"/>
      <c r="B285" s="1"/>
      <c r="C285" s="1"/>
      <c r="D285" s="1"/>
      <c r="E285" s="1"/>
      <c r="F285" s="1"/>
      <c r="G285" s="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3" x14ac:dyDescent="0.3">
      <c r="A286" s="2"/>
      <c r="B286" s="1"/>
      <c r="C286" s="1"/>
      <c r="D286" s="1"/>
      <c r="E286" s="1"/>
      <c r="F286" s="1"/>
      <c r="G286" s="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3" x14ac:dyDescent="0.3">
      <c r="A287" s="2"/>
      <c r="B287" s="1"/>
      <c r="C287" s="1"/>
      <c r="D287" s="1"/>
      <c r="E287" s="1"/>
      <c r="F287" s="1"/>
      <c r="G287" s="3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3" x14ac:dyDescent="0.3">
      <c r="A288" s="2"/>
      <c r="B288" s="1"/>
      <c r="C288" s="1"/>
      <c r="D288" s="1"/>
      <c r="E288" s="1"/>
      <c r="F288" s="1"/>
      <c r="G288" s="3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3" x14ac:dyDescent="0.3">
      <c r="A289" s="2"/>
      <c r="B289" s="1"/>
      <c r="C289" s="1"/>
      <c r="D289" s="1"/>
      <c r="E289" s="1"/>
      <c r="F289" s="1"/>
      <c r="G289" s="3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3" x14ac:dyDescent="0.3">
      <c r="A290" s="2"/>
      <c r="B290" s="1"/>
      <c r="C290" s="1"/>
      <c r="D290" s="1"/>
      <c r="E290" s="1"/>
      <c r="F290" s="1"/>
      <c r="G290" s="3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3" x14ac:dyDescent="0.3">
      <c r="A291" s="2"/>
      <c r="B291" s="1"/>
      <c r="C291" s="1"/>
      <c r="D291" s="1"/>
      <c r="E291" s="1"/>
      <c r="F291" s="1"/>
      <c r="G291" s="3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3" x14ac:dyDescent="0.3">
      <c r="A292" s="2"/>
      <c r="B292" s="1"/>
      <c r="C292" s="1"/>
      <c r="D292" s="1"/>
      <c r="E292" s="1"/>
      <c r="F292" s="1"/>
      <c r="G292" s="3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3" x14ac:dyDescent="0.3">
      <c r="A293" s="2"/>
      <c r="B293" s="1"/>
      <c r="C293" s="1"/>
      <c r="D293" s="1"/>
      <c r="E293" s="1"/>
      <c r="F293" s="1"/>
      <c r="G293" s="3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3" x14ac:dyDescent="0.3">
      <c r="A294" s="2"/>
      <c r="B294" s="1"/>
      <c r="C294" s="1"/>
      <c r="D294" s="1"/>
      <c r="E294" s="1"/>
      <c r="F294" s="1"/>
      <c r="G294" s="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3" x14ac:dyDescent="0.3">
      <c r="A295" s="2"/>
      <c r="B295" s="1"/>
      <c r="C295" s="1"/>
      <c r="D295" s="1"/>
      <c r="E295" s="1"/>
      <c r="F295" s="1"/>
      <c r="G295" s="3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3" x14ac:dyDescent="0.3">
      <c r="A296" s="2"/>
      <c r="B296" s="1"/>
      <c r="C296" s="1"/>
      <c r="D296" s="1"/>
      <c r="E296" s="1"/>
      <c r="F296" s="1"/>
      <c r="G296" s="3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3" x14ac:dyDescent="0.3">
      <c r="A297" s="2"/>
      <c r="B297" s="1"/>
      <c r="C297" s="1"/>
      <c r="D297" s="1"/>
      <c r="E297" s="1"/>
      <c r="F297" s="1"/>
      <c r="G297" s="3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3" x14ac:dyDescent="0.3">
      <c r="A298" s="2"/>
      <c r="B298" s="1"/>
      <c r="C298" s="1"/>
      <c r="D298" s="1"/>
      <c r="E298" s="1"/>
      <c r="F298" s="1"/>
      <c r="G298" s="3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3" x14ac:dyDescent="0.3">
      <c r="A299" s="2"/>
      <c r="B299" s="1"/>
      <c r="C299" s="1"/>
      <c r="D299" s="1"/>
      <c r="E299" s="1"/>
      <c r="F299" s="1"/>
      <c r="G299" s="3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3" x14ac:dyDescent="0.3">
      <c r="A300" s="2"/>
      <c r="B300" s="1"/>
      <c r="C300" s="1"/>
      <c r="D300" s="1"/>
      <c r="E300" s="1"/>
      <c r="F300" s="1"/>
      <c r="G300" s="3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3" x14ac:dyDescent="0.3">
      <c r="A301" s="2"/>
      <c r="B301" s="1"/>
      <c r="C301" s="1"/>
      <c r="D301" s="1"/>
      <c r="E301" s="1"/>
      <c r="F301" s="1"/>
      <c r="G301" s="3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3" x14ac:dyDescent="0.3">
      <c r="A302" s="2"/>
      <c r="B302" s="1"/>
      <c r="C302" s="1"/>
      <c r="D302" s="1"/>
      <c r="E302" s="1"/>
      <c r="F302" s="1"/>
      <c r="G302" s="3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3" x14ac:dyDescent="0.3">
      <c r="A303" s="2"/>
      <c r="B303" s="1"/>
      <c r="C303" s="1"/>
      <c r="D303" s="1"/>
      <c r="E303" s="1"/>
      <c r="F303" s="1"/>
      <c r="G303" s="3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3" x14ac:dyDescent="0.3">
      <c r="A304" s="2"/>
      <c r="B304" s="1"/>
      <c r="C304" s="1"/>
      <c r="D304" s="1"/>
      <c r="E304" s="1"/>
      <c r="F304" s="1"/>
      <c r="G304" s="3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3" x14ac:dyDescent="0.3">
      <c r="A305" s="2"/>
      <c r="B305" s="1"/>
      <c r="C305" s="1"/>
      <c r="D305" s="1"/>
      <c r="E305" s="1"/>
      <c r="F305" s="1"/>
      <c r="G305" s="3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3" x14ac:dyDescent="0.3">
      <c r="A306" s="2"/>
      <c r="B306" s="1"/>
      <c r="C306" s="1"/>
      <c r="D306" s="1"/>
      <c r="E306" s="1"/>
      <c r="F306" s="1"/>
      <c r="G306" s="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3" x14ac:dyDescent="0.3">
      <c r="A307" s="2"/>
      <c r="B307" s="1"/>
      <c r="C307" s="1"/>
      <c r="D307" s="1"/>
      <c r="E307" s="1"/>
      <c r="F307" s="1"/>
      <c r="G307" s="3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3" x14ac:dyDescent="0.3">
      <c r="A308" s="2"/>
      <c r="B308" s="1"/>
      <c r="C308" s="1"/>
      <c r="D308" s="1"/>
      <c r="E308" s="1"/>
      <c r="F308" s="1"/>
      <c r="G308" s="3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3" x14ac:dyDescent="0.3">
      <c r="A309" s="2"/>
      <c r="B309" s="1"/>
      <c r="C309" s="1"/>
      <c r="D309" s="1"/>
      <c r="E309" s="1"/>
      <c r="F309" s="1"/>
      <c r="G309" s="3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3" x14ac:dyDescent="0.3">
      <c r="A310" s="2"/>
      <c r="B310" s="1"/>
      <c r="C310" s="1"/>
      <c r="D310" s="1"/>
      <c r="E310" s="1"/>
      <c r="F310" s="1"/>
      <c r="G310" s="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3" x14ac:dyDescent="0.3">
      <c r="A311" s="2"/>
      <c r="B311" s="1"/>
      <c r="C311" s="1"/>
      <c r="D311" s="1"/>
      <c r="E311" s="1"/>
      <c r="F311" s="1"/>
      <c r="G311" s="3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3" x14ac:dyDescent="0.3">
      <c r="A312" s="2"/>
      <c r="B312" s="1"/>
      <c r="C312" s="1"/>
      <c r="D312" s="1"/>
      <c r="E312" s="1"/>
      <c r="F312" s="1"/>
      <c r="G312" s="3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3" x14ac:dyDescent="0.3">
      <c r="A313" s="2"/>
      <c r="B313" s="1"/>
      <c r="C313" s="1"/>
      <c r="D313" s="1"/>
      <c r="E313" s="1"/>
      <c r="F313" s="1"/>
      <c r="G313" s="3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3" x14ac:dyDescent="0.3">
      <c r="A314" s="2"/>
      <c r="B314" s="1"/>
      <c r="C314" s="1"/>
      <c r="D314" s="1"/>
      <c r="E314" s="1"/>
      <c r="F314" s="1"/>
      <c r="G314" s="3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3" x14ac:dyDescent="0.3">
      <c r="A315" s="2"/>
      <c r="B315" s="1"/>
      <c r="C315" s="1"/>
      <c r="D315" s="1"/>
      <c r="E315" s="1"/>
      <c r="F315" s="1"/>
      <c r="G315" s="3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3" x14ac:dyDescent="0.3">
      <c r="A316" s="2"/>
      <c r="B316" s="1"/>
      <c r="C316" s="1"/>
      <c r="D316" s="1"/>
      <c r="E316" s="1"/>
      <c r="F316" s="1"/>
      <c r="G316" s="3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3" x14ac:dyDescent="0.3">
      <c r="A317" s="2"/>
      <c r="B317" s="1"/>
      <c r="C317" s="1"/>
      <c r="D317" s="1"/>
      <c r="E317" s="1"/>
      <c r="F317" s="1"/>
      <c r="G317" s="3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3" x14ac:dyDescent="0.3">
      <c r="A318" s="2"/>
      <c r="B318" s="1"/>
      <c r="C318" s="1"/>
      <c r="D318" s="1"/>
      <c r="E318" s="1"/>
      <c r="F318" s="1"/>
      <c r="G318" s="3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3" x14ac:dyDescent="0.3">
      <c r="A319" s="2"/>
      <c r="B319" s="1"/>
      <c r="C319" s="1"/>
      <c r="D319" s="1"/>
      <c r="E319" s="1"/>
      <c r="F319" s="1"/>
      <c r="G319" s="3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3" x14ac:dyDescent="0.3">
      <c r="A320" s="2"/>
      <c r="B320" s="1"/>
      <c r="C320" s="1"/>
      <c r="D320" s="1"/>
      <c r="E320" s="1"/>
      <c r="F320" s="1"/>
      <c r="G320" s="3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3" x14ac:dyDescent="0.3">
      <c r="A321" s="2"/>
      <c r="B321" s="1"/>
      <c r="C321" s="1"/>
      <c r="D321" s="1"/>
      <c r="E321" s="1"/>
      <c r="F321" s="1"/>
      <c r="G321" s="3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3" x14ac:dyDescent="0.3">
      <c r="A322" s="2"/>
      <c r="B322" s="1"/>
      <c r="C322" s="1"/>
      <c r="D322" s="1"/>
      <c r="E322" s="1"/>
      <c r="F322" s="1"/>
      <c r="G322" s="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3" x14ac:dyDescent="0.3">
      <c r="A323" s="2"/>
      <c r="B323" s="1"/>
      <c r="C323" s="1"/>
      <c r="D323" s="1"/>
      <c r="E323" s="1"/>
      <c r="F323" s="1"/>
      <c r="G323" s="3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3" x14ac:dyDescent="0.3">
      <c r="A324" s="2"/>
      <c r="B324" s="1"/>
      <c r="C324" s="1"/>
      <c r="D324" s="1"/>
      <c r="E324" s="1"/>
      <c r="F324" s="1"/>
      <c r="G324" s="3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3" x14ac:dyDescent="0.3">
      <c r="A325" s="2"/>
      <c r="B325" s="1"/>
      <c r="C325" s="1"/>
      <c r="D325" s="1"/>
      <c r="E325" s="1"/>
      <c r="F325" s="1"/>
      <c r="G325" s="3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3" x14ac:dyDescent="0.3">
      <c r="A326" s="2"/>
      <c r="B326" s="1"/>
      <c r="C326" s="1"/>
      <c r="D326" s="1"/>
      <c r="E326" s="1"/>
      <c r="F326" s="1"/>
      <c r="G326" s="3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3" x14ac:dyDescent="0.3">
      <c r="A327" s="2"/>
      <c r="B327" s="1"/>
      <c r="C327" s="1"/>
      <c r="D327" s="1"/>
      <c r="E327" s="1"/>
      <c r="F327" s="1"/>
      <c r="G327" s="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3" x14ac:dyDescent="0.3">
      <c r="A328" s="2"/>
      <c r="B328" s="1"/>
      <c r="C328" s="1"/>
      <c r="D328" s="1"/>
      <c r="E328" s="1"/>
      <c r="F328" s="1"/>
      <c r="G328" s="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3" x14ac:dyDescent="0.3">
      <c r="A329" s="2"/>
      <c r="B329" s="1"/>
      <c r="C329" s="1"/>
      <c r="D329" s="1"/>
      <c r="E329" s="1"/>
      <c r="F329" s="1"/>
      <c r="G329" s="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3" x14ac:dyDescent="0.3">
      <c r="A330" s="2"/>
      <c r="B330" s="1"/>
      <c r="C330" s="1"/>
      <c r="D330" s="1"/>
      <c r="E330" s="1"/>
      <c r="F330" s="1"/>
      <c r="G330" s="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3" x14ac:dyDescent="0.3">
      <c r="A331" s="2"/>
      <c r="B331" s="1"/>
      <c r="C331" s="1"/>
      <c r="D331" s="1"/>
      <c r="E331" s="1"/>
      <c r="F331" s="1"/>
      <c r="G331" s="3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3" x14ac:dyDescent="0.3">
      <c r="A332" s="2"/>
      <c r="B332" s="1"/>
      <c r="C332" s="1"/>
      <c r="D332" s="1"/>
      <c r="E332" s="1"/>
      <c r="F332" s="1"/>
      <c r="G332" s="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3" x14ac:dyDescent="0.3">
      <c r="A333" s="2"/>
      <c r="B333" s="1"/>
      <c r="C333" s="1"/>
      <c r="D333" s="1"/>
      <c r="E333" s="1"/>
      <c r="F333" s="1"/>
      <c r="G333" s="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3" x14ac:dyDescent="0.3">
      <c r="A334" s="2"/>
      <c r="B334" s="1"/>
      <c r="C334" s="1"/>
      <c r="D334" s="1"/>
      <c r="E334" s="1"/>
      <c r="F334" s="1"/>
      <c r="G334" s="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3" x14ac:dyDescent="0.3">
      <c r="A335" s="2"/>
      <c r="B335" s="1"/>
      <c r="C335" s="1"/>
      <c r="D335" s="1"/>
      <c r="E335" s="1"/>
      <c r="F335" s="1"/>
      <c r="G335" s="3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3" x14ac:dyDescent="0.3">
      <c r="A336" s="2"/>
      <c r="B336" s="1"/>
      <c r="C336" s="1"/>
      <c r="D336" s="1"/>
      <c r="E336" s="1"/>
      <c r="F336" s="1"/>
      <c r="G336" s="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3" x14ac:dyDescent="0.3">
      <c r="A337" s="2"/>
      <c r="B337" s="1"/>
      <c r="C337" s="1"/>
      <c r="D337" s="1"/>
      <c r="E337" s="1"/>
      <c r="F337" s="1"/>
      <c r="G337" s="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3" x14ac:dyDescent="0.3">
      <c r="A338" s="2"/>
      <c r="B338" s="1"/>
      <c r="C338" s="1"/>
      <c r="D338" s="1"/>
      <c r="E338" s="1"/>
      <c r="F338" s="1"/>
      <c r="G338" s="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3" x14ac:dyDescent="0.3">
      <c r="A339" s="2"/>
      <c r="B339" s="1"/>
      <c r="C339" s="1"/>
      <c r="D339" s="1"/>
      <c r="E339" s="1"/>
      <c r="F339" s="1"/>
      <c r="G339" s="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3" x14ac:dyDescent="0.3">
      <c r="A340" s="2"/>
      <c r="B340" s="1"/>
      <c r="C340" s="1"/>
      <c r="D340" s="1"/>
      <c r="E340" s="1"/>
      <c r="F340" s="1"/>
      <c r="G340" s="3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3" x14ac:dyDescent="0.3">
      <c r="A341" s="2"/>
      <c r="B341" s="1"/>
      <c r="C341" s="1"/>
      <c r="D341" s="1"/>
      <c r="E341" s="1"/>
      <c r="F341" s="1"/>
      <c r="G341" s="3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3" x14ac:dyDescent="0.3">
      <c r="A342" s="2"/>
      <c r="B342" s="1"/>
      <c r="C342" s="1"/>
      <c r="D342" s="1"/>
      <c r="E342" s="1"/>
      <c r="F342" s="1"/>
      <c r="G342" s="3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3" x14ac:dyDescent="0.3">
      <c r="A343" s="2"/>
      <c r="B343" s="1"/>
      <c r="C343" s="1"/>
      <c r="D343" s="1"/>
      <c r="E343" s="1"/>
      <c r="F343" s="1"/>
      <c r="G343" s="3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3" x14ac:dyDescent="0.3">
      <c r="A344" s="2"/>
      <c r="B344" s="1"/>
      <c r="C344" s="1"/>
      <c r="D344" s="1"/>
      <c r="E344" s="1"/>
      <c r="F344" s="1"/>
      <c r="G344" s="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3" x14ac:dyDescent="0.3">
      <c r="A345" s="2"/>
      <c r="B345" s="1"/>
      <c r="C345" s="1"/>
      <c r="D345" s="1"/>
      <c r="E345" s="1"/>
      <c r="F345" s="1"/>
      <c r="G345" s="3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3" x14ac:dyDescent="0.3">
      <c r="A346" s="2"/>
      <c r="B346" s="1"/>
      <c r="C346" s="1"/>
      <c r="D346" s="1"/>
      <c r="E346" s="1"/>
      <c r="F346" s="1"/>
      <c r="G346" s="3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3" x14ac:dyDescent="0.3">
      <c r="A347" s="2"/>
      <c r="B347" s="1"/>
      <c r="C347" s="1"/>
      <c r="D347" s="1"/>
      <c r="E347" s="1"/>
      <c r="F347" s="1"/>
      <c r="G347" s="3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3" x14ac:dyDescent="0.3">
      <c r="A348" s="2"/>
      <c r="B348" s="1"/>
      <c r="C348" s="1"/>
      <c r="D348" s="1"/>
      <c r="E348" s="1"/>
      <c r="F348" s="1"/>
      <c r="G348" s="3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3" x14ac:dyDescent="0.3">
      <c r="A349" s="2"/>
      <c r="B349" s="1"/>
      <c r="C349" s="1"/>
      <c r="D349" s="1"/>
      <c r="E349" s="1"/>
      <c r="F349" s="1"/>
      <c r="G349" s="3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3" x14ac:dyDescent="0.3">
      <c r="A350" s="2"/>
      <c r="B350" s="1"/>
      <c r="C350" s="1"/>
      <c r="D350" s="1"/>
      <c r="E350" s="1"/>
      <c r="F350" s="1"/>
      <c r="G350" s="3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3" x14ac:dyDescent="0.3">
      <c r="A351" s="2"/>
      <c r="B351" s="1"/>
      <c r="C351" s="1"/>
      <c r="D351" s="1"/>
      <c r="E351" s="1"/>
      <c r="F351" s="1"/>
      <c r="G351" s="3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3" x14ac:dyDescent="0.3">
      <c r="A352" s="2"/>
      <c r="B352" s="1"/>
      <c r="C352" s="1"/>
      <c r="D352" s="1"/>
      <c r="E352" s="1"/>
      <c r="F352" s="1"/>
      <c r="G352" s="3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3" x14ac:dyDescent="0.3">
      <c r="A353" s="2"/>
      <c r="B353" s="1"/>
      <c r="C353" s="1"/>
      <c r="D353" s="1"/>
      <c r="E353" s="1"/>
      <c r="F353" s="1"/>
      <c r="G353" s="3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3" x14ac:dyDescent="0.3">
      <c r="A354" s="2"/>
      <c r="B354" s="1"/>
      <c r="C354" s="1"/>
      <c r="D354" s="1"/>
      <c r="E354" s="1"/>
      <c r="F354" s="1"/>
      <c r="G354" s="3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3" x14ac:dyDescent="0.3">
      <c r="A355" s="2"/>
      <c r="B355" s="1"/>
      <c r="C355" s="1"/>
      <c r="D355" s="1"/>
      <c r="E355" s="1"/>
      <c r="F355" s="1"/>
      <c r="G355" s="3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3" x14ac:dyDescent="0.3">
      <c r="A356" s="2"/>
      <c r="B356" s="1"/>
      <c r="C356" s="1"/>
      <c r="D356" s="1"/>
      <c r="E356" s="1"/>
      <c r="F356" s="1"/>
      <c r="G356" s="3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3" x14ac:dyDescent="0.3">
      <c r="A357" s="2"/>
      <c r="B357" s="1"/>
      <c r="C357" s="1"/>
      <c r="D357" s="1"/>
      <c r="E357" s="1"/>
      <c r="F357" s="1"/>
      <c r="G357" s="3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3" x14ac:dyDescent="0.3">
      <c r="A358" s="2"/>
      <c r="B358" s="1"/>
      <c r="C358" s="1"/>
      <c r="D358" s="1"/>
      <c r="E358" s="1"/>
      <c r="F358" s="1"/>
      <c r="G358" s="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3" x14ac:dyDescent="0.3">
      <c r="A359" s="2"/>
      <c r="B359" s="1"/>
      <c r="C359" s="1"/>
      <c r="D359" s="1"/>
      <c r="E359" s="1"/>
      <c r="F359" s="1"/>
      <c r="G359" s="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3" x14ac:dyDescent="0.3">
      <c r="A360" s="2"/>
      <c r="B360" s="1"/>
      <c r="C360" s="1"/>
      <c r="D360" s="1"/>
      <c r="E360" s="1"/>
      <c r="F360" s="1"/>
      <c r="G360" s="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3" x14ac:dyDescent="0.3">
      <c r="A361" s="2"/>
      <c r="B361" s="1"/>
      <c r="C361" s="1"/>
      <c r="D361" s="1"/>
      <c r="E361" s="1"/>
      <c r="F361" s="1"/>
      <c r="G361" s="3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3" x14ac:dyDescent="0.3">
      <c r="A362" s="2"/>
      <c r="B362" s="1"/>
      <c r="C362" s="1"/>
      <c r="D362" s="1"/>
      <c r="E362" s="1"/>
      <c r="F362" s="1"/>
      <c r="G362" s="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3" x14ac:dyDescent="0.3">
      <c r="A363" s="2"/>
      <c r="B363" s="1"/>
      <c r="C363" s="1"/>
      <c r="D363" s="1"/>
      <c r="E363" s="1"/>
      <c r="F363" s="1"/>
      <c r="G363" s="3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3" x14ac:dyDescent="0.3">
      <c r="A364" s="2"/>
      <c r="B364" s="1"/>
      <c r="C364" s="1"/>
      <c r="D364" s="1"/>
      <c r="E364" s="1"/>
      <c r="F364" s="1"/>
      <c r="G364" s="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3" x14ac:dyDescent="0.3">
      <c r="A365" s="2"/>
      <c r="B365" s="1"/>
      <c r="C365" s="1"/>
      <c r="D365" s="1"/>
      <c r="E365" s="1"/>
      <c r="F365" s="1"/>
      <c r="G365" s="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3" x14ac:dyDescent="0.3">
      <c r="A366" s="2"/>
      <c r="B366" s="1"/>
      <c r="C366" s="1"/>
      <c r="D366" s="1"/>
      <c r="E366" s="1"/>
      <c r="F366" s="1"/>
      <c r="G366" s="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3" x14ac:dyDescent="0.3">
      <c r="A367" s="2"/>
      <c r="B367" s="1"/>
      <c r="C367" s="1"/>
      <c r="D367" s="1"/>
      <c r="E367" s="1"/>
      <c r="F367" s="1"/>
      <c r="G367" s="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3" x14ac:dyDescent="0.3">
      <c r="A368" s="2"/>
      <c r="B368" s="1"/>
      <c r="C368" s="1"/>
      <c r="D368" s="1"/>
      <c r="E368" s="1"/>
      <c r="F368" s="1"/>
      <c r="G368" s="3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3" x14ac:dyDescent="0.3">
      <c r="A369" s="2"/>
      <c r="B369" s="1"/>
      <c r="C369" s="1"/>
      <c r="D369" s="1"/>
      <c r="E369" s="1"/>
      <c r="F369" s="1"/>
      <c r="G369" s="3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3" x14ac:dyDescent="0.3">
      <c r="A370" s="2"/>
      <c r="B370" s="1"/>
      <c r="C370" s="1"/>
      <c r="D370" s="1"/>
      <c r="E370" s="1"/>
      <c r="F370" s="1"/>
      <c r="G370" s="3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3" x14ac:dyDescent="0.3">
      <c r="A371" s="2"/>
      <c r="B371" s="1"/>
      <c r="C371" s="1"/>
      <c r="D371" s="1"/>
      <c r="E371" s="1"/>
      <c r="F371" s="1"/>
      <c r="G371" s="3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3" x14ac:dyDescent="0.3">
      <c r="A372" s="2"/>
      <c r="B372" s="1"/>
      <c r="C372" s="1"/>
      <c r="D372" s="1"/>
      <c r="E372" s="1"/>
      <c r="F372" s="1"/>
      <c r="G372" s="3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3" x14ac:dyDescent="0.3">
      <c r="A373" s="2"/>
      <c r="B373" s="1"/>
      <c r="C373" s="1"/>
      <c r="D373" s="1"/>
      <c r="E373" s="1"/>
      <c r="F373" s="1"/>
      <c r="G373" s="3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3" x14ac:dyDescent="0.3">
      <c r="A374" s="2"/>
      <c r="B374" s="1"/>
      <c r="C374" s="1"/>
      <c r="D374" s="1"/>
      <c r="E374" s="1"/>
      <c r="F374" s="1"/>
      <c r="G374" s="3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3" x14ac:dyDescent="0.3">
      <c r="A375" s="2"/>
      <c r="B375" s="1"/>
      <c r="C375" s="1"/>
      <c r="D375" s="1"/>
      <c r="E375" s="1"/>
      <c r="F375" s="1"/>
      <c r="G375" s="3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3" x14ac:dyDescent="0.3">
      <c r="A376" s="2"/>
      <c r="B376" s="1"/>
      <c r="C376" s="1"/>
      <c r="D376" s="1"/>
      <c r="E376" s="1"/>
      <c r="F376" s="1"/>
      <c r="G376" s="3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3" x14ac:dyDescent="0.3">
      <c r="A377" s="2"/>
      <c r="B377" s="1"/>
      <c r="C377" s="1"/>
      <c r="D377" s="1"/>
      <c r="E377" s="1"/>
      <c r="F377" s="1"/>
      <c r="G377" s="3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3" x14ac:dyDescent="0.3">
      <c r="A378" s="2"/>
      <c r="B378" s="1"/>
      <c r="C378" s="1"/>
      <c r="D378" s="1"/>
      <c r="E378" s="1"/>
      <c r="F378" s="1"/>
      <c r="G378" s="3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3" x14ac:dyDescent="0.3">
      <c r="A379" s="2"/>
      <c r="B379" s="1"/>
      <c r="C379" s="1"/>
      <c r="D379" s="1"/>
      <c r="E379" s="1"/>
      <c r="F379" s="1"/>
      <c r="G379" s="3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3" x14ac:dyDescent="0.3">
      <c r="A380" s="2"/>
      <c r="B380" s="1"/>
      <c r="C380" s="1"/>
      <c r="D380" s="1"/>
      <c r="E380" s="1"/>
      <c r="F380" s="1"/>
      <c r="G380" s="3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3" x14ac:dyDescent="0.3">
      <c r="A381" s="2"/>
      <c r="B381" s="1"/>
      <c r="C381" s="1"/>
      <c r="D381" s="1"/>
      <c r="E381" s="1"/>
      <c r="F381" s="1"/>
      <c r="G381" s="3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3" x14ac:dyDescent="0.3">
      <c r="A382" s="2"/>
      <c r="B382" s="1"/>
      <c r="C382" s="1"/>
      <c r="D382" s="1"/>
      <c r="E382" s="1"/>
      <c r="F382" s="1"/>
      <c r="G382" s="3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3" x14ac:dyDescent="0.3">
      <c r="A383" s="2"/>
      <c r="B383" s="1"/>
      <c r="C383" s="1"/>
      <c r="D383" s="1"/>
      <c r="E383" s="1"/>
      <c r="F383" s="1"/>
      <c r="G383" s="3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3" x14ac:dyDescent="0.3">
      <c r="A384" s="2"/>
      <c r="B384" s="1"/>
      <c r="C384" s="1"/>
      <c r="D384" s="1"/>
      <c r="E384" s="1"/>
      <c r="F384" s="1"/>
      <c r="G384" s="3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3" x14ac:dyDescent="0.3">
      <c r="A385" s="2"/>
      <c r="B385" s="1"/>
      <c r="C385" s="1"/>
      <c r="D385" s="1"/>
      <c r="E385" s="1"/>
      <c r="F385" s="1"/>
      <c r="G385" s="3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3" x14ac:dyDescent="0.3">
      <c r="A386" s="2"/>
      <c r="B386" s="1"/>
      <c r="C386" s="1"/>
      <c r="D386" s="1"/>
      <c r="E386" s="1"/>
      <c r="F386" s="1"/>
      <c r="G386" s="3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3" x14ac:dyDescent="0.3">
      <c r="A387" s="2"/>
      <c r="B387" s="1"/>
      <c r="C387" s="1"/>
      <c r="D387" s="1"/>
      <c r="E387" s="1"/>
      <c r="F387" s="1"/>
      <c r="G387" s="3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3" x14ac:dyDescent="0.3">
      <c r="A388" s="2"/>
      <c r="B388" s="1"/>
      <c r="C388" s="1"/>
      <c r="D388" s="1"/>
      <c r="E388" s="1"/>
      <c r="F388" s="1"/>
      <c r="G388" s="3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3" x14ac:dyDescent="0.3">
      <c r="A389" s="2"/>
      <c r="B389" s="1"/>
      <c r="C389" s="1"/>
      <c r="D389" s="1"/>
      <c r="E389" s="1"/>
      <c r="F389" s="1"/>
      <c r="G389" s="3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3" x14ac:dyDescent="0.3">
      <c r="A390" s="2"/>
      <c r="B390" s="1"/>
      <c r="C390" s="1"/>
      <c r="D390" s="1"/>
      <c r="E390" s="1"/>
      <c r="F390" s="1"/>
      <c r="G390" s="3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3" x14ac:dyDescent="0.3">
      <c r="A391" s="2"/>
      <c r="B391" s="1"/>
      <c r="C391" s="1"/>
      <c r="D391" s="1"/>
      <c r="E391" s="1"/>
      <c r="F391" s="1"/>
      <c r="G391" s="3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3" x14ac:dyDescent="0.3">
      <c r="A392" s="2"/>
      <c r="B392" s="1"/>
      <c r="C392" s="1"/>
      <c r="D392" s="1"/>
      <c r="E392" s="1"/>
      <c r="F392" s="1"/>
      <c r="G392" s="3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3" x14ac:dyDescent="0.3">
      <c r="A393" s="2"/>
      <c r="B393" s="1"/>
      <c r="C393" s="1"/>
      <c r="D393" s="1"/>
      <c r="E393" s="1"/>
      <c r="F393" s="1"/>
      <c r="G393" s="3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3" x14ac:dyDescent="0.3">
      <c r="A394" s="2"/>
      <c r="B394" s="1"/>
      <c r="C394" s="1"/>
      <c r="D394" s="1"/>
      <c r="E394" s="1"/>
      <c r="F394" s="1"/>
      <c r="G394" s="3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3" x14ac:dyDescent="0.3">
      <c r="A395" s="2"/>
      <c r="B395" s="1"/>
      <c r="C395" s="1"/>
      <c r="D395" s="1"/>
      <c r="E395" s="1"/>
      <c r="F395" s="1"/>
      <c r="G395" s="3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3" x14ac:dyDescent="0.3">
      <c r="A396" s="2"/>
      <c r="B396" s="1"/>
      <c r="C396" s="1"/>
      <c r="D396" s="1"/>
      <c r="E396" s="1"/>
      <c r="F396" s="1"/>
      <c r="G396" s="3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3" x14ac:dyDescent="0.3">
      <c r="A397" s="2"/>
      <c r="B397" s="1"/>
      <c r="C397" s="1"/>
      <c r="D397" s="1"/>
      <c r="E397" s="1"/>
      <c r="F397" s="1"/>
      <c r="G397" s="3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3" x14ac:dyDescent="0.3">
      <c r="A398" s="2"/>
      <c r="B398" s="1"/>
      <c r="C398" s="1"/>
      <c r="D398" s="1"/>
      <c r="E398" s="1"/>
      <c r="F398" s="1"/>
      <c r="G398" s="3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3" x14ac:dyDescent="0.3">
      <c r="A399" s="2"/>
      <c r="B399" s="1"/>
      <c r="C399" s="1"/>
      <c r="D399" s="1"/>
      <c r="E399" s="1"/>
      <c r="F399" s="1"/>
      <c r="G399" s="3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3" x14ac:dyDescent="0.3">
      <c r="A400" s="2"/>
      <c r="B400" s="1"/>
      <c r="C400" s="1"/>
      <c r="D400" s="1"/>
      <c r="E400" s="1"/>
      <c r="F400" s="1"/>
      <c r="G400" s="3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3" x14ac:dyDescent="0.3">
      <c r="A401" s="2"/>
      <c r="B401" s="1"/>
      <c r="C401" s="1"/>
      <c r="D401" s="1"/>
      <c r="E401" s="1"/>
      <c r="F401" s="1"/>
      <c r="G401" s="3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3" x14ac:dyDescent="0.3">
      <c r="A402" s="2"/>
      <c r="B402" s="1"/>
      <c r="C402" s="1"/>
      <c r="D402" s="1"/>
      <c r="E402" s="1"/>
      <c r="F402" s="1"/>
      <c r="G402" s="3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3" x14ac:dyDescent="0.3">
      <c r="A403" s="2"/>
      <c r="B403" s="1"/>
      <c r="C403" s="1"/>
      <c r="D403" s="1"/>
      <c r="E403" s="1"/>
      <c r="F403" s="1"/>
      <c r="G403" s="3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3" x14ac:dyDescent="0.3">
      <c r="A404" s="2"/>
      <c r="B404" s="1"/>
      <c r="C404" s="1"/>
      <c r="D404" s="1"/>
      <c r="E404" s="1"/>
      <c r="F404" s="1"/>
      <c r="G404" s="3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3" x14ac:dyDescent="0.3">
      <c r="A405" s="2"/>
      <c r="B405" s="1"/>
      <c r="C405" s="1"/>
      <c r="D405" s="1"/>
      <c r="E405" s="1"/>
      <c r="F405" s="1"/>
      <c r="G405" s="3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3" x14ac:dyDescent="0.3">
      <c r="A406" s="2"/>
      <c r="B406" s="1"/>
      <c r="C406" s="1"/>
      <c r="D406" s="1"/>
      <c r="E406" s="1"/>
      <c r="F406" s="1"/>
      <c r="G406" s="3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3" x14ac:dyDescent="0.3">
      <c r="A407" s="2"/>
      <c r="B407" s="1"/>
      <c r="C407" s="1"/>
      <c r="D407" s="1"/>
      <c r="E407" s="1"/>
      <c r="F407" s="1"/>
      <c r="G407" s="3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3" x14ac:dyDescent="0.3">
      <c r="A408" s="2"/>
      <c r="B408" s="1"/>
      <c r="C408" s="1"/>
      <c r="D408" s="1"/>
      <c r="E408" s="1"/>
      <c r="F408" s="1"/>
      <c r="G408" s="3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3" x14ac:dyDescent="0.3">
      <c r="A409" s="2"/>
      <c r="B409" s="1"/>
      <c r="C409" s="1"/>
      <c r="D409" s="1"/>
      <c r="E409" s="1"/>
      <c r="F409" s="1"/>
      <c r="G409" s="3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3" x14ac:dyDescent="0.3">
      <c r="A410" s="2"/>
      <c r="B410" s="1"/>
      <c r="C410" s="1"/>
      <c r="D410" s="1"/>
      <c r="E410" s="1"/>
      <c r="F410" s="1"/>
      <c r="G410" s="3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3" x14ac:dyDescent="0.3">
      <c r="A411" s="2"/>
      <c r="B411" s="1"/>
      <c r="C411" s="1"/>
      <c r="D411" s="1"/>
      <c r="E411" s="1"/>
      <c r="F411" s="1"/>
      <c r="G411" s="3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3" x14ac:dyDescent="0.3">
      <c r="A412" s="2"/>
      <c r="B412" s="1"/>
      <c r="C412" s="1"/>
      <c r="D412" s="1"/>
      <c r="E412" s="1"/>
      <c r="F412" s="1"/>
      <c r="G412" s="3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3" x14ac:dyDescent="0.3">
      <c r="A413" s="2"/>
      <c r="B413" s="1"/>
      <c r="C413" s="1"/>
      <c r="D413" s="1"/>
      <c r="E413" s="1"/>
      <c r="F413" s="1"/>
      <c r="G413" s="3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3" x14ac:dyDescent="0.3">
      <c r="A414" s="2"/>
      <c r="B414" s="1"/>
      <c r="C414" s="1"/>
      <c r="D414" s="1"/>
      <c r="E414" s="1"/>
      <c r="F414" s="1"/>
      <c r="G414" s="3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3" x14ac:dyDescent="0.3">
      <c r="A415" s="2"/>
      <c r="B415" s="1"/>
      <c r="C415" s="1"/>
      <c r="D415" s="1"/>
      <c r="E415" s="1"/>
      <c r="F415" s="1"/>
      <c r="G415" s="3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3" x14ac:dyDescent="0.3">
      <c r="A416" s="2"/>
      <c r="B416" s="1"/>
      <c r="C416" s="1"/>
      <c r="D416" s="1"/>
      <c r="E416" s="1"/>
      <c r="F416" s="1"/>
      <c r="G416" s="3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3" x14ac:dyDescent="0.3">
      <c r="A417" s="2"/>
      <c r="B417" s="1"/>
      <c r="C417" s="1"/>
      <c r="D417" s="1"/>
      <c r="E417" s="1"/>
      <c r="F417" s="1"/>
      <c r="G417" s="3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3" x14ac:dyDescent="0.3">
      <c r="A418" s="2"/>
      <c r="B418" s="1"/>
      <c r="C418" s="1"/>
      <c r="D418" s="1"/>
      <c r="E418" s="1"/>
      <c r="F418" s="1"/>
      <c r="G418" s="3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3" x14ac:dyDescent="0.3">
      <c r="A419" s="2"/>
      <c r="B419" s="1"/>
      <c r="C419" s="1"/>
      <c r="D419" s="1"/>
      <c r="E419" s="1"/>
      <c r="F419" s="1"/>
      <c r="G419" s="3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3" x14ac:dyDescent="0.3">
      <c r="A420" s="2"/>
      <c r="B420" s="1"/>
      <c r="C420" s="1"/>
      <c r="D420" s="1"/>
      <c r="E420" s="1"/>
      <c r="F420" s="1"/>
      <c r="G420" s="3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3" x14ac:dyDescent="0.3">
      <c r="A421" s="2"/>
      <c r="B421" s="1"/>
      <c r="C421" s="1"/>
      <c r="D421" s="1"/>
      <c r="E421" s="1"/>
      <c r="F421" s="1"/>
      <c r="G421" s="3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3" x14ac:dyDescent="0.3">
      <c r="A422" s="2"/>
      <c r="B422" s="1"/>
      <c r="C422" s="1"/>
      <c r="D422" s="1"/>
      <c r="E422" s="1"/>
      <c r="F422" s="1"/>
      <c r="G422" s="3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3" x14ac:dyDescent="0.3">
      <c r="A423" s="2"/>
      <c r="B423" s="1"/>
      <c r="C423" s="1"/>
      <c r="D423" s="1"/>
      <c r="E423" s="1"/>
      <c r="F423" s="1"/>
      <c r="G423" s="3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3" x14ac:dyDescent="0.3">
      <c r="A424" s="2"/>
      <c r="B424" s="1"/>
      <c r="C424" s="1"/>
      <c r="D424" s="1"/>
      <c r="E424" s="1"/>
      <c r="F424" s="1"/>
      <c r="G424" s="3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3" x14ac:dyDescent="0.3">
      <c r="A425" s="2"/>
      <c r="B425" s="1"/>
      <c r="C425" s="1"/>
      <c r="D425" s="1"/>
      <c r="E425" s="1"/>
      <c r="F425" s="1"/>
      <c r="G425" s="3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3" x14ac:dyDescent="0.3">
      <c r="A426" s="2"/>
      <c r="B426" s="1"/>
      <c r="C426" s="1"/>
      <c r="D426" s="1"/>
      <c r="E426" s="1"/>
      <c r="F426" s="1"/>
      <c r="G426" s="3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3" x14ac:dyDescent="0.3">
      <c r="A427" s="2"/>
      <c r="B427" s="1"/>
      <c r="C427" s="1"/>
      <c r="D427" s="1"/>
      <c r="E427" s="1"/>
      <c r="F427" s="1"/>
      <c r="G427" s="3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3" x14ac:dyDescent="0.3">
      <c r="A428" s="2"/>
      <c r="B428" s="1"/>
      <c r="C428" s="1"/>
      <c r="D428" s="1"/>
      <c r="E428" s="1"/>
      <c r="F428" s="1"/>
      <c r="G428" s="3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3" x14ac:dyDescent="0.3">
      <c r="A429" s="2"/>
      <c r="B429" s="1"/>
      <c r="C429" s="1"/>
      <c r="D429" s="1"/>
      <c r="E429" s="1"/>
      <c r="F429" s="1"/>
      <c r="G429" s="3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3" x14ac:dyDescent="0.3">
      <c r="A430" s="2"/>
      <c r="B430" s="1"/>
      <c r="C430" s="1"/>
      <c r="D430" s="1"/>
      <c r="E430" s="1"/>
      <c r="F430" s="1"/>
      <c r="G430" s="3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3" x14ac:dyDescent="0.3">
      <c r="A431" s="2"/>
      <c r="B431" s="1"/>
      <c r="C431" s="1"/>
      <c r="D431" s="1"/>
      <c r="E431" s="1"/>
      <c r="F431" s="1"/>
      <c r="G431" s="3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3" x14ac:dyDescent="0.3">
      <c r="A432" s="2"/>
      <c r="B432" s="1"/>
      <c r="C432" s="1"/>
      <c r="D432" s="1"/>
      <c r="E432" s="1"/>
      <c r="F432" s="1"/>
      <c r="G432" s="3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3" x14ac:dyDescent="0.3">
      <c r="A433" s="2"/>
      <c r="B433" s="1"/>
      <c r="C433" s="1"/>
      <c r="D433" s="1"/>
      <c r="E433" s="1"/>
      <c r="F433" s="1"/>
      <c r="G433" s="3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3" x14ac:dyDescent="0.3">
      <c r="A434" s="2"/>
      <c r="B434" s="1"/>
      <c r="C434" s="1"/>
      <c r="D434" s="1"/>
      <c r="E434" s="1"/>
      <c r="F434" s="1"/>
      <c r="G434" s="3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3" x14ac:dyDescent="0.3">
      <c r="A435" s="2"/>
      <c r="B435" s="1"/>
      <c r="C435" s="1"/>
      <c r="D435" s="1"/>
      <c r="E435" s="1"/>
      <c r="F435" s="1"/>
      <c r="G435" s="3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3" x14ac:dyDescent="0.3">
      <c r="A436" s="2"/>
      <c r="B436" s="1"/>
      <c r="C436" s="1"/>
      <c r="D436" s="1"/>
      <c r="E436" s="1"/>
      <c r="F436" s="1"/>
      <c r="G436" s="3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3" x14ac:dyDescent="0.3">
      <c r="A437" s="2"/>
      <c r="B437" s="1"/>
      <c r="C437" s="1"/>
      <c r="D437" s="1"/>
      <c r="E437" s="1"/>
      <c r="F437" s="1"/>
      <c r="G437" s="3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3" x14ac:dyDescent="0.3">
      <c r="A438" s="2"/>
      <c r="B438" s="1"/>
      <c r="C438" s="1"/>
      <c r="D438" s="1"/>
      <c r="E438" s="1"/>
      <c r="F438" s="1"/>
      <c r="G438" s="3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3" x14ac:dyDescent="0.3">
      <c r="A439" s="2"/>
      <c r="B439" s="1"/>
      <c r="C439" s="1"/>
      <c r="D439" s="1"/>
      <c r="E439" s="1"/>
      <c r="F439" s="1"/>
      <c r="G439" s="3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3" x14ac:dyDescent="0.3">
      <c r="A440" s="2"/>
      <c r="B440" s="1"/>
      <c r="C440" s="1"/>
      <c r="D440" s="1"/>
      <c r="E440" s="1"/>
      <c r="F440" s="1"/>
      <c r="G440" s="3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3" x14ac:dyDescent="0.3">
      <c r="A441" s="2"/>
      <c r="B441" s="1"/>
      <c r="C441" s="1"/>
      <c r="D441" s="1"/>
      <c r="E441" s="1"/>
      <c r="F441" s="1"/>
      <c r="G441" s="3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3" x14ac:dyDescent="0.3">
      <c r="A442" s="2"/>
      <c r="B442" s="1"/>
      <c r="C442" s="1"/>
      <c r="D442" s="1"/>
      <c r="E442" s="1"/>
      <c r="F442" s="1"/>
      <c r="G442" s="3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3" x14ac:dyDescent="0.3">
      <c r="A443" s="2"/>
      <c r="B443" s="1"/>
      <c r="C443" s="1"/>
      <c r="D443" s="1"/>
      <c r="E443" s="1"/>
      <c r="F443" s="1"/>
      <c r="G443" s="3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3" x14ac:dyDescent="0.3">
      <c r="A444" s="2"/>
      <c r="B444" s="1"/>
      <c r="C444" s="1"/>
      <c r="D444" s="1"/>
      <c r="E444" s="1"/>
      <c r="F444" s="1"/>
      <c r="G444" s="3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3" x14ac:dyDescent="0.3">
      <c r="A445" s="2"/>
      <c r="B445" s="1"/>
      <c r="C445" s="1"/>
      <c r="D445" s="1"/>
      <c r="E445" s="1"/>
      <c r="F445" s="1"/>
      <c r="G445" s="3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3" x14ac:dyDescent="0.3">
      <c r="A446" s="2"/>
      <c r="B446" s="1"/>
      <c r="C446" s="1"/>
      <c r="D446" s="1"/>
      <c r="E446" s="1"/>
      <c r="F446" s="1"/>
      <c r="G446" s="3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3" x14ac:dyDescent="0.3">
      <c r="A447" s="2"/>
      <c r="B447" s="1"/>
      <c r="C447" s="1"/>
      <c r="D447" s="1"/>
      <c r="E447" s="1"/>
      <c r="F447" s="1"/>
      <c r="G447" s="3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3" x14ac:dyDescent="0.3">
      <c r="A448" s="2"/>
      <c r="B448" s="1"/>
      <c r="C448" s="1"/>
      <c r="D448" s="1"/>
      <c r="E448" s="1"/>
      <c r="F448" s="1"/>
      <c r="G448" s="3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3" x14ac:dyDescent="0.3">
      <c r="A449" s="2"/>
      <c r="B449" s="1"/>
      <c r="C449" s="1"/>
      <c r="D449" s="1"/>
      <c r="E449" s="1"/>
      <c r="F449" s="1"/>
      <c r="G449" s="3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3" x14ac:dyDescent="0.3">
      <c r="A450" s="2"/>
      <c r="B450" s="1"/>
      <c r="C450" s="1"/>
      <c r="D450" s="1"/>
      <c r="E450" s="1"/>
      <c r="F450" s="1"/>
      <c r="G450" s="3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3" x14ac:dyDescent="0.3">
      <c r="A451" s="2"/>
      <c r="B451" s="1"/>
      <c r="C451" s="1"/>
      <c r="D451" s="1"/>
      <c r="E451" s="1"/>
      <c r="F451" s="1"/>
      <c r="G451" s="3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3" x14ac:dyDescent="0.3">
      <c r="A452" s="2"/>
      <c r="B452" s="1"/>
      <c r="C452" s="1"/>
      <c r="D452" s="1"/>
      <c r="E452" s="1"/>
      <c r="F452" s="1"/>
      <c r="G452" s="3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3" x14ac:dyDescent="0.3">
      <c r="A453" s="2"/>
      <c r="B453" s="1"/>
      <c r="C453" s="1"/>
      <c r="D453" s="1"/>
      <c r="E453" s="1"/>
      <c r="F453" s="1"/>
      <c r="G453" s="3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3" x14ac:dyDescent="0.3">
      <c r="A454" s="2"/>
      <c r="B454" s="1"/>
      <c r="C454" s="1"/>
      <c r="D454" s="1"/>
      <c r="E454" s="1"/>
      <c r="F454" s="1"/>
      <c r="G454" s="3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3" x14ac:dyDescent="0.3">
      <c r="A455" s="2"/>
      <c r="B455" s="1"/>
      <c r="C455" s="1"/>
      <c r="D455" s="1"/>
      <c r="E455" s="1"/>
      <c r="F455" s="1"/>
      <c r="G455" s="3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3" x14ac:dyDescent="0.3">
      <c r="A456" s="2"/>
      <c r="B456" s="1"/>
      <c r="C456" s="1"/>
      <c r="D456" s="1"/>
      <c r="E456" s="1"/>
      <c r="F456" s="1"/>
      <c r="G456" s="3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3" x14ac:dyDescent="0.3">
      <c r="A457" s="2"/>
      <c r="B457" s="1"/>
      <c r="C457" s="1"/>
      <c r="D457" s="1"/>
      <c r="E457" s="1"/>
      <c r="F457" s="1"/>
      <c r="G457" s="3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3" x14ac:dyDescent="0.3">
      <c r="A458" s="2"/>
      <c r="B458" s="1"/>
      <c r="C458" s="1"/>
      <c r="D458" s="1"/>
      <c r="E458" s="1"/>
      <c r="F458" s="1"/>
      <c r="G458" s="3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3" x14ac:dyDescent="0.3">
      <c r="A459" s="2"/>
      <c r="B459" s="1"/>
      <c r="C459" s="1"/>
      <c r="D459" s="1"/>
      <c r="E459" s="1"/>
      <c r="F459" s="1"/>
      <c r="G459" s="3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3" x14ac:dyDescent="0.3">
      <c r="A460" s="2"/>
      <c r="B460" s="1"/>
      <c r="C460" s="1"/>
      <c r="D460" s="1"/>
      <c r="E460" s="1"/>
      <c r="F460" s="1"/>
      <c r="G460" s="3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3" x14ac:dyDescent="0.3">
      <c r="A461" s="2"/>
      <c r="B461" s="1"/>
      <c r="C461" s="1"/>
      <c r="D461" s="1"/>
      <c r="E461" s="1"/>
      <c r="F461" s="1"/>
      <c r="G461" s="3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3" x14ac:dyDescent="0.3">
      <c r="A462" s="2"/>
      <c r="B462" s="1"/>
      <c r="C462" s="1"/>
      <c r="D462" s="1"/>
      <c r="E462" s="1"/>
      <c r="F462" s="1"/>
      <c r="G462" s="3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3" x14ac:dyDescent="0.3">
      <c r="A463" s="2"/>
      <c r="B463" s="1"/>
      <c r="C463" s="1"/>
      <c r="D463" s="1"/>
      <c r="E463" s="1"/>
      <c r="F463" s="1"/>
      <c r="G463" s="3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3" x14ac:dyDescent="0.3">
      <c r="A464" s="2"/>
      <c r="B464" s="1"/>
      <c r="C464" s="1"/>
      <c r="D464" s="1"/>
      <c r="E464" s="1"/>
      <c r="F464" s="1"/>
      <c r="G464" s="3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3" x14ac:dyDescent="0.3">
      <c r="A465" s="2"/>
      <c r="B465" s="1"/>
      <c r="C465" s="1"/>
      <c r="D465" s="1"/>
      <c r="E465" s="1"/>
      <c r="F465" s="1"/>
      <c r="G465" s="3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3" x14ac:dyDescent="0.3">
      <c r="A466" s="2"/>
      <c r="B466" s="1"/>
      <c r="C466" s="1"/>
      <c r="D466" s="1"/>
      <c r="E466" s="1"/>
      <c r="F466" s="1"/>
      <c r="G466" s="3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3" x14ac:dyDescent="0.3">
      <c r="A467" s="2"/>
      <c r="B467" s="1"/>
      <c r="C467" s="1"/>
      <c r="D467" s="1"/>
      <c r="E467" s="1"/>
      <c r="F467" s="1"/>
      <c r="G467" s="3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3" x14ac:dyDescent="0.3">
      <c r="A468" s="2"/>
      <c r="B468" s="1"/>
      <c r="C468" s="1"/>
      <c r="D468" s="1"/>
      <c r="E468" s="1"/>
      <c r="F468" s="1"/>
      <c r="G468" s="3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3" x14ac:dyDescent="0.3">
      <c r="A469" s="2"/>
      <c r="B469" s="1"/>
      <c r="C469" s="1"/>
      <c r="D469" s="1"/>
      <c r="E469" s="1"/>
      <c r="F469" s="1"/>
      <c r="G469" s="3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3" x14ac:dyDescent="0.3">
      <c r="A470" s="2"/>
      <c r="B470" s="1"/>
      <c r="C470" s="1"/>
      <c r="D470" s="1"/>
      <c r="E470" s="1"/>
      <c r="F470" s="1"/>
      <c r="G470" s="3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3" x14ac:dyDescent="0.3">
      <c r="A471" s="2"/>
      <c r="B471" s="1"/>
      <c r="C471" s="1"/>
      <c r="D471" s="1"/>
      <c r="E471" s="1"/>
      <c r="F471" s="1"/>
      <c r="G471" s="3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3" x14ac:dyDescent="0.3">
      <c r="A472" s="2"/>
      <c r="B472" s="1"/>
      <c r="C472" s="1"/>
      <c r="D472" s="1"/>
      <c r="E472" s="1"/>
      <c r="F472" s="1"/>
      <c r="G472" s="3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3" x14ac:dyDescent="0.3">
      <c r="A473" s="2"/>
      <c r="B473" s="1"/>
      <c r="C473" s="1"/>
      <c r="D473" s="1"/>
      <c r="E473" s="1"/>
      <c r="F473" s="1"/>
      <c r="G473" s="3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3" x14ac:dyDescent="0.3">
      <c r="A474" s="2"/>
      <c r="B474" s="1"/>
      <c r="C474" s="1"/>
      <c r="D474" s="1"/>
      <c r="E474" s="1"/>
      <c r="F474" s="1"/>
      <c r="G474" s="3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3" x14ac:dyDescent="0.3">
      <c r="A475" s="2"/>
      <c r="B475" s="1"/>
      <c r="C475" s="1"/>
      <c r="D475" s="1"/>
      <c r="E475" s="1"/>
      <c r="F475" s="1"/>
      <c r="G475" s="3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3" x14ac:dyDescent="0.3">
      <c r="A476" s="2"/>
      <c r="B476" s="1"/>
      <c r="C476" s="1"/>
      <c r="D476" s="1"/>
      <c r="E476" s="1"/>
      <c r="F476" s="1"/>
      <c r="G476" s="3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3" x14ac:dyDescent="0.3">
      <c r="A477" s="2"/>
      <c r="B477" s="1"/>
      <c r="C477" s="1"/>
      <c r="D477" s="1"/>
      <c r="E477" s="1"/>
      <c r="F477" s="1"/>
      <c r="G477" s="3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3" x14ac:dyDescent="0.3">
      <c r="A478" s="2"/>
      <c r="B478" s="1"/>
      <c r="C478" s="1"/>
      <c r="D478" s="1"/>
      <c r="E478" s="1"/>
      <c r="F478" s="1"/>
      <c r="G478" s="3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3" x14ac:dyDescent="0.3">
      <c r="A479" s="2"/>
      <c r="B479" s="1"/>
      <c r="C479" s="1"/>
      <c r="D479" s="1"/>
      <c r="E479" s="1"/>
      <c r="F479" s="1"/>
      <c r="G479" s="3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3" x14ac:dyDescent="0.3">
      <c r="A480" s="2"/>
      <c r="B480" s="1"/>
      <c r="C480" s="1"/>
      <c r="D480" s="1"/>
      <c r="E480" s="1"/>
      <c r="F480" s="1"/>
      <c r="G480" s="3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3" x14ac:dyDescent="0.3">
      <c r="A481" s="2"/>
      <c r="B481" s="1"/>
      <c r="C481" s="1"/>
      <c r="D481" s="1"/>
      <c r="E481" s="1"/>
      <c r="F481" s="1"/>
      <c r="G481" s="3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3" x14ac:dyDescent="0.3">
      <c r="A482" s="2"/>
      <c r="B482" s="1"/>
      <c r="C482" s="1"/>
      <c r="D482" s="1"/>
      <c r="E482" s="1"/>
      <c r="F482" s="1"/>
      <c r="G482" s="3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3" x14ac:dyDescent="0.3">
      <c r="A483" s="2"/>
      <c r="B483" s="1"/>
      <c r="C483" s="1"/>
      <c r="D483" s="1"/>
      <c r="E483" s="1"/>
      <c r="F483" s="1"/>
      <c r="G483" s="3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3" x14ac:dyDescent="0.3">
      <c r="A484" s="2"/>
      <c r="B484" s="1"/>
      <c r="C484" s="1"/>
      <c r="D484" s="1"/>
      <c r="E484" s="1"/>
      <c r="F484" s="1"/>
      <c r="G484" s="3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3" x14ac:dyDescent="0.3">
      <c r="A485" s="2"/>
      <c r="B485" s="1"/>
      <c r="C485" s="1"/>
      <c r="D485" s="1"/>
      <c r="E485" s="1"/>
      <c r="F485" s="1"/>
      <c r="G485" s="3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3" x14ac:dyDescent="0.3">
      <c r="A486" s="2"/>
      <c r="B486" s="1"/>
      <c r="C486" s="1"/>
      <c r="D486" s="1"/>
      <c r="E486" s="1"/>
      <c r="F486" s="1"/>
      <c r="G486" s="3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3" x14ac:dyDescent="0.3">
      <c r="A487" s="2"/>
      <c r="B487" s="1"/>
      <c r="C487" s="1"/>
      <c r="D487" s="1"/>
      <c r="E487" s="1"/>
      <c r="F487" s="1"/>
      <c r="G487" s="3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3" x14ac:dyDescent="0.3">
      <c r="A488" s="2"/>
      <c r="B488" s="1"/>
      <c r="C488" s="1"/>
      <c r="D488" s="1"/>
      <c r="E488" s="1"/>
      <c r="F488" s="1"/>
      <c r="G488" s="3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3" x14ac:dyDescent="0.3">
      <c r="A489" s="2"/>
      <c r="B489" s="1"/>
      <c r="C489" s="1"/>
      <c r="D489" s="1"/>
      <c r="E489" s="1"/>
      <c r="F489" s="1"/>
      <c r="G489" s="3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3" x14ac:dyDescent="0.3">
      <c r="A490" s="2"/>
      <c r="B490" s="1"/>
      <c r="C490" s="1"/>
      <c r="D490" s="1"/>
      <c r="E490" s="1"/>
      <c r="F490" s="1"/>
      <c r="G490" s="3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3" x14ac:dyDescent="0.3">
      <c r="A491" s="2"/>
      <c r="B491" s="1"/>
      <c r="C491" s="1"/>
      <c r="D491" s="1"/>
      <c r="E491" s="1"/>
      <c r="F491" s="1"/>
      <c r="G491" s="3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3" x14ac:dyDescent="0.3">
      <c r="A492" s="2"/>
      <c r="B492" s="1"/>
      <c r="C492" s="1"/>
      <c r="D492" s="1"/>
      <c r="E492" s="1"/>
      <c r="F492" s="1"/>
      <c r="G492" s="3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3" x14ac:dyDescent="0.3">
      <c r="A493" s="2"/>
      <c r="B493" s="1"/>
      <c r="C493" s="1"/>
      <c r="D493" s="1"/>
      <c r="E493" s="1"/>
      <c r="F493" s="1"/>
      <c r="G493" s="3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3" x14ac:dyDescent="0.3">
      <c r="A494" s="2"/>
      <c r="B494" s="1"/>
      <c r="C494" s="1"/>
      <c r="D494" s="1"/>
      <c r="E494" s="1"/>
      <c r="F494" s="1"/>
      <c r="G494" s="3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3" x14ac:dyDescent="0.3">
      <c r="A495" s="2"/>
      <c r="B495" s="1"/>
      <c r="C495" s="1"/>
      <c r="D495" s="1"/>
      <c r="E495" s="1"/>
      <c r="F495" s="1"/>
      <c r="G495" s="3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3" x14ac:dyDescent="0.3">
      <c r="A496" s="2"/>
      <c r="B496" s="1"/>
      <c r="C496" s="1"/>
      <c r="D496" s="1"/>
      <c r="E496" s="1"/>
      <c r="F496" s="1"/>
      <c r="G496" s="3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3" x14ac:dyDescent="0.3">
      <c r="A497" s="2"/>
      <c r="B497" s="1"/>
      <c r="C497" s="1"/>
      <c r="D497" s="1"/>
      <c r="E497" s="1"/>
      <c r="F497" s="1"/>
      <c r="G497" s="3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3" x14ac:dyDescent="0.3">
      <c r="A498" s="2"/>
      <c r="B498" s="1"/>
      <c r="C498" s="1"/>
      <c r="D498" s="1"/>
      <c r="E498" s="1"/>
      <c r="F498" s="1"/>
      <c r="G498" s="3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3" x14ac:dyDescent="0.3">
      <c r="A499" s="2"/>
      <c r="B499" s="1"/>
      <c r="C499" s="1"/>
      <c r="D499" s="1"/>
      <c r="E499" s="1"/>
      <c r="F499" s="1"/>
      <c r="G499" s="3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3" x14ac:dyDescent="0.3">
      <c r="A500" s="2"/>
      <c r="B500" s="1"/>
      <c r="C500" s="1"/>
      <c r="D500" s="1"/>
      <c r="E500" s="1"/>
      <c r="F500" s="1"/>
      <c r="G500" s="3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3" x14ac:dyDescent="0.3">
      <c r="A501" s="2"/>
      <c r="B501" s="1"/>
      <c r="C501" s="1"/>
      <c r="D501" s="1"/>
      <c r="E501" s="1"/>
      <c r="F501" s="1"/>
      <c r="G501" s="3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3" x14ac:dyDescent="0.3">
      <c r="A502" s="2"/>
      <c r="B502" s="1"/>
      <c r="C502" s="1"/>
      <c r="D502" s="1"/>
      <c r="E502" s="1"/>
      <c r="F502" s="1"/>
      <c r="G502" s="3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3" x14ac:dyDescent="0.3">
      <c r="A503" s="2"/>
      <c r="B503" s="1"/>
      <c r="C503" s="1"/>
      <c r="D503" s="1"/>
      <c r="E503" s="1"/>
      <c r="F503" s="1"/>
      <c r="G503" s="3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3" x14ac:dyDescent="0.3">
      <c r="A504" s="2"/>
      <c r="B504" s="1"/>
      <c r="C504" s="1"/>
      <c r="D504" s="1"/>
      <c r="E504" s="1"/>
      <c r="F504" s="1"/>
      <c r="G504" s="3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3" x14ac:dyDescent="0.3">
      <c r="A505" s="2"/>
      <c r="B505" s="1"/>
      <c r="C505" s="1"/>
      <c r="D505" s="1"/>
      <c r="E505" s="1"/>
      <c r="F505" s="1"/>
      <c r="G505" s="3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3" x14ac:dyDescent="0.3">
      <c r="A506" s="2"/>
      <c r="B506" s="1"/>
      <c r="C506" s="1"/>
      <c r="D506" s="1"/>
      <c r="E506" s="1"/>
      <c r="F506" s="1"/>
      <c r="G506" s="3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3" x14ac:dyDescent="0.3">
      <c r="A507" s="2"/>
      <c r="B507" s="1"/>
      <c r="C507" s="1"/>
      <c r="D507" s="1"/>
      <c r="E507" s="1"/>
      <c r="F507" s="1"/>
      <c r="G507" s="3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3" x14ac:dyDescent="0.3">
      <c r="A508" s="2"/>
      <c r="B508" s="1"/>
      <c r="C508" s="1"/>
      <c r="D508" s="1"/>
      <c r="E508" s="1"/>
      <c r="F508" s="1"/>
      <c r="G508" s="3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3" x14ac:dyDescent="0.3">
      <c r="A509" s="2"/>
      <c r="B509" s="1"/>
      <c r="C509" s="1"/>
      <c r="D509" s="1"/>
      <c r="E509" s="1"/>
      <c r="F509" s="1"/>
      <c r="G509" s="3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3" x14ac:dyDescent="0.3">
      <c r="A510" s="2"/>
      <c r="B510" s="1"/>
      <c r="C510" s="1"/>
      <c r="D510" s="1"/>
      <c r="E510" s="1"/>
      <c r="F510" s="1"/>
      <c r="G510" s="3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3" x14ac:dyDescent="0.3">
      <c r="A511" s="2"/>
      <c r="B511" s="1"/>
      <c r="C511" s="1"/>
      <c r="D511" s="1"/>
      <c r="E511" s="1"/>
      <c r="F511" s="1"/>
      <c r="G511" s="3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3" x14ac:dyDescent="0.3">
      <c r="A512" s="2"/>
      <c r="B512" s="1"/>
      <c r="C512" s="1"/>
      <c r="D512" s="1"/>
      <c r="E512" s="1"/>
      <c r="F512" s="1"/>
      <c r="G512" s="3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3" x14ac:dyDescent="0.3">
      <c r="A513" s="2"/>
      <c r="B513" s="1"/>
      <c r="C513" s="1"/>
      <c r="D513" s="1"/>
      <c r="E513" s="1"/>
      <c r="F513" s="1"/>
      <c r="G513" s="3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3" x14ac:dyDescent="0.3">
      <c r="A514" s="2"/>
      <c r="B514" s="1"/>
      <c r="C514" s="1"/>
      <c r="D514" s="1"/>
      <c r="E514" s="1"/>
      <c r="F514" s="1"/>
      <c r="G514" s="3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3" x14ac:dyDescent="0.3">
      <c r="A515" s="2"/>
      <c r="B515" s="1"/>
      <c r="C515" s="1"/>
      <c r="D515" s="1"/>
      <c r="E515" s="1"/>
      <c r="F515" s="1"/>
      <c r="G515" s="3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3" x14ac:dyDescent="0.3">
      <c r="A516" s="2"/>
      <c r="B516" s="1"/>
      <c r="C516" s="1"/>
      <c r="D516" s="1"/>
      <c r="E516" s="1"/>
      <c r="F516" s="1"/>
      <c r="G516" s="3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3" x14ac:dyDescent="0.3">
      <c r="A517" s="2"/>
      <c r="B517" s="1"/>
      <c r="C517" s="1"/>
      <c r="D517" s="1"/>
      <c r="E517" s="1"/>
      <c r="F517" s="1"/>
      <c r="G517" s="3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3" x14ac:dyDescent="0.3">
      <c r="A518" s="2"/>
      <c r="B518" s="1"/>
      <c r="C518" s="1"/>
      <c r="D518" s="1"/>
      <c r="E518" s="1"/>
      <c r="F518" s="1"/>
      <c r="G518" s="3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3" x14ac:dyDescent="0.3">
      <c r="A519" s="2"/>
      <c r="B519" s="1"/>
      <c r="C519" s="1"/>
      <c r="D519" s="1"/>
      <c r="E519" s="1"/>
      <c r="F519" s="1"/>
      <c r="G519" s="3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3" x14ac:dyDescent="0.3">
      <c r="A520" s="2"/>
      <c r="B520" s="1"/>
      <c r="C520" s="1"/>
      <c r="D520" s="1"/>
      <c r="E520" s="1"/>
      <c r="F520" s="1"/>
      <c r="G520" s="3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3" x14ac:dyDescent="0.3">
      <c r="A521" s="2"/>
      <c r="B521" s="1"/>
      <c r="C521" s="1"/>
      <c r="D521" s="1"/>
      <c r="E521" s="1"/>
      <c r="F521" s="1"/>
      <c r="G521" s="3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3" x14ac:dyDescent="0.3">
      <c r="A522" s="2"/>
      <c r="B522" s="1"/>
      <c r="C522" s="1"/>
      <c r="D522" s="1"/>
      <c r="E522" s="1"/>
      <c r="F522" s="1"/>
      <c r="G522" s="3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3" x14ac:dyDescent="0.3">
      <c r="A523" s="2"/>
      <c r="B523" s="1"/>
      <c r="C523" s="1"/>
      <c r="D523" s="1"/>
      <c r="E523" s="1"/>
      <c r="F523" s="1"/>
      <c r="G523" s="3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3" x14ac:dyDescent="0.3">
      <c r="A524" s="2"/>
      <c r="B524" s="1"/>
      <c r="C524" s="1"/>
      <c r="D524" s="1"/>
      <c r="E524" s="1"/>
      <c r="F524" s="1"/>
      <c r="G524" s="3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3" x14ac:dyDescent="0.3">
      <c r="A525" s="2"/>
      <c r="B525" s="1"/>
      <c r="C525" s="1"/>
      <c r="D525" s="1"/>
      <c r="E525" s="1"/>
      <c r="F525" s="1"/>
      <c r="G525" s="3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3" x14ac:dyDescent="0.3">
      <c r="A526" s="2"/>
      <c r="B526" s="1"/>
      <c r="C526" s="1"/>
      <c r="D526" s="1"/>
      <c r="E526" s="1"/>
      <c r="F526" s="1"/>
      <c r="G526" s="3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3" x14ac:dyDescent="0.3">
      <c r="A527" s="2"/>
      <c r="B527" s="1"/>
      <c r="C527" s="1"/>
      <c r="D527" s="1"/>
      <c r="E527" s="1"/>
      <c r="F527" s="1"/>
      <c r="G527" s="3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3" x14ac:dyDescent="0.3">
      <c r="A528" s="2"/>
      <c r="B528" s="1"/>
      <c r="C528" s="1"/>
      <c r="D528" s="1"/>
      <c r="E528" s="1"/>
      <c r="F528" s="1"/>
      <c r="G528" s="3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3" x14ac:dyDescent="0.3">
      <c r="A529" s="2"/>
      <c r="B529" s="1"/>
      <c r="C529" s="1"/>
      <c r="D529" s="1"/>
      <c r="E529" s="1"/>
      <c r="F529" s="1"/>
      <c r="G529" s="3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3" x14ac:dyDescent="0.3">
      <c r="A530" s="2"/>
      <c r="B530" s="1"/>
      <c r="C530" s="1"/>
      <c r="D530" s="1"/>
      <c r="E530" s="1"/>
      <c r="F530" s="1"/>
      <c r="G530" s="3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3" x14ac:dyDescent="0.3">
      <c r="A531" s="2"/>
      <c r="B531" s="1"/>
      <c r="C531" s="1"/>
      <c r="D531" s="1"/>
      <c r="E531" s="1"/>
      <c r="F531" s="1"/>
      <c r="G531" s="3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3" x14ac:dyDescent="0.3">
      <c r="A532" s="2"/>
      <c r="B532" s="1"/>
      <c r="C532" s="1"/>
      <c r="D532" s="1"/>
      <c r="E532" s="1"/>
      <c r="F532" s="1"/>
      <c r="G532" s="3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3" x14ac:dyDescent="0.3">
      <c r="A533" s="2"/>
      <c r="B533" s="1"/>
      <c r="C533" s="1"/>
      <c r="D533" s="1"/>
      <c r="E533" s="1"/>
      <c r="F533" s="1"/>
      <c r="G533" s="3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3" x14ac:dyDescent="0.3">
      <c r="A534" s="2"/>
      <c r="B534" s="1"/>
      <c r="C534" s="1"/>
      <c r="D534" s="1"/>
      <c r="E534" s="1"/>
      <c r="F534" s="1"/>
      <c r="G534" s="3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3" x14ac:dyDescent="0.3">
      <c r="A535" s="2"/>
      <c r="B535" s="1"/>
      <c r="C535" s="1"/>
      <c r="D535" s="1"/>
      <c r="E535" s="1"/>
      <c r="F535" s="1"/>
      <c r="G535" s="3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3" x14ac:dyDescent="0.3">
      <c r="A536" s="2"/>
      <c r="B536" s="1"/>
      <c r="C536" s="1"/>
      <c r="D536" s="1"/>
      <c r="E536" s="1"/>
      <c r="F536" s="1"/>
      <c r="G536" s="3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3" x14ac:dyDescent="0.3">
      <c r="A537" s="2"/>
      <c r="B537" s="1"/>
      <c r="C537" s="1"/>
      <c r="D537" s="1"/>
      <c r="E537" s="1"/>
      <c r="F537" s="1"/>
      <c r="G537" s="3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3" x14ac:dyDescent="0.3">
      <c r="A538" s="2"/>
      <c r="B538" s="1"/>
      <c r="C538" s="1"/>
      <c r="D538" s="1"/>
      <c r="E538" s="1"/>
      <c r="F538" s="1"/>
      <c r="G538" s="3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3" x14ac:dyDescent="0.3">
      <c r="A539" s="2"/>
      <c r="B539" s="1"/>
      <c r="C539" s="1"/>
      <c r="D539" s="1"/>
      <c r="E539" s="1"/>
      <c r="F539" s="1"/>
      <c r="G539" s="3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3" x14ac:dyDescent="0.3">
      <c r="A540" s="2"/>
      <c r="B540" s="1"/>
      <c r="C540" s="1"/>
      <c r="D540" s="1"/>
      <c r="E540" s="1"/>
      <c r="F540" s="1"/>
      <c r="G540" s="3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3" x14ac:dyDescent="0.3">
      <c r="A541" s="2"/>
      <c r="B541" s="1"/>
      <c r="C541" s="1"/>
      <c r="D541" s="1"/>
      <c r="E541" s="1"/>
      <c r="F541" s="1"/>
      <c r="G541" s="3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3" x14ac:dyDescent="0.3">
      <c r="A542" s="2"/>
      <c r="B542" s="1"/>
      <c r="C542" s="1"/>
      <c r="D542" s="1"/>
      <c r="E542" s="1"/>
      <c r="F542" s="1"/>
      <c r="G542" s="3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3" x14ac:dyDescent="0.3">
      <c r="A543" s="2"/>
      <c r="B543" s="1"/>
      <c r="C543" s="1"/>
      <c r="D543" s="1"/>
      <c r="E543" s="1"/>
      <c r="F543" s="1"/>
      <c r="G543" s="3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3" x14ac:dyDescent="0.3">
      <c r="A544" s="2"/>
      <c r="B544" s="1"/>
      <c r="C544" s="1"/>
      <c r="D544" s="1"/>
      <c r="E544" s="1"/>
      <c r="F544" s="1"/>
      <c r="G544" s="3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3" x14ac:dyDescent="0.3">
      <c r="A545" s="2"/>
      <c r="B545" s="1"/>
      <c r="C545" s="1"/>
      <c r="D545" s="1"/>
      <c r="E545" s="1"/>
      <c r="F545" s="1"/>
      <c r="G545" s="3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3" x14ac:dyDescent="0.3">
      <c r="A546" s="2"/>
      <c r="B546" s="1"/>
      <c r="C546" s="1"/>
      <c r="D546" s="1"/>
      <c r="E546" s="1"/>
      <c r="F546" s="1"/>
      <c r="G546" s="3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3" x14ac:dyDescent="0.3">
      <c r="A547" s="2"/>
      <c r="B547" s="1"/>
      <c r="C547" s="1"/>
      <c r="D547" s="1"/>
      <c r="E547" s="1"/>
      <c r="F547" s="1"/>
      <c r="G547" s="3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3" x14ac:dyDescent="0.3">
      <c r="A548" s="2"/>
      <c r="B548" s="1"/>
      <c r="C548" s="1"/>
      <c r="D548" s="1"/>
      <c r="E548" s="1"/>
      <c r="F548" s="1"/>
      <c r="G548" s="3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3" x14ac:dyDescent="0.3">
      <c r="A549" s="2"/>
      <c r="B549" s="1"/>
      <c r="C549" s="1"/>
      <c r="D549" s="1"/>
      <c r="E549" s="1"/>
      <c r="F549" s="1"/>
      <c r="G549" s="3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3" x14ac:dyDescent="0.3">
      <c r="A550" s="2"/>
      <c r="B550" s="1"/>
      <c r="C550" s="1"/>
      <c r="D550" s="1"/>
      <c r="E550" s="1"/>
      <c r="F550" s="1"/>
      <c r="G550" s="3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3" x14ac:dyDescent="0.3">
      <c r="A551" s="2"/>
      <c r="B551" s="1"/>
      <c r="C551" s="1"/>
      <c r="D551" s="1"/>
      <c r="E551" s="1"/>
      <c r="F551" s="1"/>
      <c r="G551" s="3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3" x14ac:dyDescent="0.3">
      <c r="A552" s="2"/>
      <c r="B552" s="1"/>
      <c r="C552" s="1"/>
      <c r="D552" s="1"/>
      <c r="E552" s="1"/>
      <c r="F552" s="1"/>
      <c r="G552" s="3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3" x14ac:dyDescent="0.3">
      <c r="A553" s="2"/>
      <c r="B553" s="1"/>
      <c r="C553" s="1"/>
      <c r="D553" s="1"/>
      <c r="E553" s="1"/>
      <c r="F553" s="1"/>
      <c r="G553" s="3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3" x14ac:dyDescent="0.3">
      <c r="A554" s="2"/>
      <c r="B554" s="1"/>
      <c r="C554" s="1"/>
      <c r="D554" s="1"/>
      <c r="E554" s="1"/>
      <c r="F554" s="1"/>
      <c r="G554" s="3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3" x14ac:dyDescent="0.3">
      <c r="A555" s="2"/>
      <c r="B555" s="1"/>
      <c r="C555" s="1"/>
      <c r="D555" s="1"/>
      <c r="E555" s="1"/>
      <c r="F555" s="1"/>
      <c r="G555" s="3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3" x14ac:dyDescent="0.3">
      <c r="A556" s="2"/>
      <c r="B556" s="1"/>
      <c r="C556" s="1"/>
      <c r="D556" s="1"/>
      <c r="E556" s="1"/>
      <c r="F556" s="1"/>
      <c r="G556" s="3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3" x14ac:dyDescent="0.3">
      <c r="A557" s="2"/>
      <c r="B557" s="1"/>
      <c r="C557" s="1"/>
      <c r="D557" s="1"/>
      <c r="E557" s="1"/>
      <c r="F557" s="1"/>
      <c r="G557" s="3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3" x14ac:dyDescent="0.3">
      <c r="A558" s="2"/>
      <c r="B558" s="1"/>
      <c r="C558" s="1"/>
      <c r="D558" s="1"/>
      <c r="E558" s="1"/>
      <c r="F558" s="1"/>
      <c r="G558" s="3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3" x14ac:dyDescent="0.3">
      <c r="A559" s="2"/>
      <c r="B559" s="1"/>
      <c r="C559" s="1"/>
      <c r="D559" s="1"/>
      <c r="E559" s="1"/>
      <c r="F559" s="1"/>
      <c r="G559" s="3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3" x14ac:dyDescent="0.3">
      <c r="A560" s="2"/>
      <c r="B560" s="1"/>
      <c r="C560" s="1"/>
      <c r="D560" s="1"/>
      <c r="E560" s="1"/>
      <c r="F560" s="1"/>
      <c r="G560" s="3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3" x14ac:dyDescent="0.3">
      <c r="A561" s="2"/>
      <c r="B561" s="1"/>
      <c r="C561" s="1"/>
      <c r="D561" s="1"/>
      <c r="E561" s="1"/>
      <c r="F561" s="1"/>
      <c r="G561" s="3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3" x14ac:dyDescent="0.3">
      <c r="A562" s="2"/>
      <c r="B562" s="1"/>
      <c r="C562" s="1"/>
      <c r="D562" s="1"/>
      <c r="E562" s="1"/>
      <c r="F562" s="1"/>
      <c r="G562" s="3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3" x14ac:dyDescent="0.3">
      <c r="A563" s="2"/>
      <c r="B563" s="1"/>
      <c r="C563" s="1"/>
      <c r="D563" s="1"/>
      <c r="E563" s="1"/>
      <c r="F563" s="1"/>
      <c r="G563" s="3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3" x14ac:dyDescent="0.3">
      <c r="A564" s="2"/>
      <c r="B564" s="1"/>
      <c r="C564" s="1"/>
      <c r="D564" s="1"/>
      <c r="E564" s="1"/>
      <c r="F564" s="1"/>
      <c r="G564" s="3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3" x14ac:dyDescent="0.3">
      <c r="A565" s="2"/>
      <c r="B565" s="1"/>
      <c r="C565" s="1"/>
      <c r="D565" s="1"/>
      <c r="E565" s="1"/>
      <c r="F565" s="1"/>
      <c r="G565" s="3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3" x14ac:dyDescent="0.3">
      <c r="A566" s="2"/>
      <c r="B566" s="1"/>
      <c r="C566" s="1"/>
      <c r="D566" s="1"/>
      <c r="E566" s="1"/>
      <c r="F566" s="1"/>
      <c r="G566" s="3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3" x14ac:dyDescent="0.3">
      <c r="A567" s="2"/>
      <c r="B567" s="1"/>
      <c r="C567" s="1"/>
      <c r="D567" s="1"/>
      <c r="E567" s="1"/>
      <c r="F567" s="1"/>
      <c r="G567" s="3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3" x14ac:dyDescent="0.3">
      <c r="A568" s="2"/>
      <c r="B568" s="1"/>
      <c r="C568" s="1"/>
      <c r="D568" s="1"/>
      <c r="E568" s="1"/>
      <c r="F568" s="1"/>
      <c r="G568" s="3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3" x14ac:dyDescent="0.3">
      <c r="A569" s="2"/>
      <c r="B569" s="1"/>
      <c r="C569" s="1"/>
      <c r="D569" s="1"/>
      <c r="E569" s="1"/>
      <c r="F569" s="1"/>
      <c r="G569" s="3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3" x14ac:dyDescent="0.3">
      <c r="A570" s="2"/>
      <c r="B570" s="1"/>
      <c r="C570" s="1"/>
      <c r="D570" s="1"/>
      <c r="E570" s="1"/>
      <c r="F570" s="1"/>
      <c r="G570" s="3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3" x14ac:dyDescent="0.3">
      <c r="A571" s="2"/>
      <c r="B571" s="1"/>
      <c r="C571" s="1"/>
      <c r="D571" s="1"/>
      <c r="E571" s="1"/>
      <c r="F571" s="1"/>
      <c r="G571" s="3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3" x14ac:dyDescent="0.3">
      <c r="A572" s="2"/>
      <c r="B572" s="1"/>
      <c r="C572" s="1"/>
      <c r="D572" s="1"/>
      <c r="E572" s="1"/>
      <c r="F572" s="1"/>
      <c r="G572" s="3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3" x14ac:dyDescent="0.3">
      <c r="A573" s="2"/>
      <c r="B573" s="1"/>
      <c r="C573" s="1"/>
      <c r="D573" s="1"/>
      <c r="E573" s="1"/>
      <c r="F573" s="1"/>
      <c r="G573" s="3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3" x14ac:dyDescent="0.3">
      <c r="A574" s="2"/>
      <c r="B574" s="1"/>
      <c r="C574" s="1"/>
      <c r="D574" s="1"/>
      <c r="E574" s="1"/>
      <c r="F574" s="1"/>
      <c r="G574" s="3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3" x14ac:dyDescent="0.3">
      <c r="A575" s="2"/>
      <c r="B575" s="1"/>
      <c r="C575" s="1"/>
      <c r="D575" s="1"/>
      <c r="E575" s="1"/>
      <c r="F575" s="1"/>
      <c r="G575" s="3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3" x14ac:dyDescent="0.3">
      <c r="A576" s="2"/>
      <c r="B576" s="1"/>
      <c r="C576" s="1"/>
      <c r="D576" s="1"/>
      <c r="E576" s="1"/>
      <c r="F576" s="1"/>
      <c r="G576" s="3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3" x14ac:dyDescent="0.3">
      <c r="A577" s="2"/>
      <c r="B577" s="1"/>
      <c r="C577" s="1"/>
      <c r="D577" s="1"/>
      <c r="E577" s="1"/>
      <c r="F577" s="1"/>
      <c r="G577" s="3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3" x14ac:dyDescent="0.3">
      <c r="A578" s="2"/>
      <c r="B578" s="1"/>
      <c r="C578" s="1"/>
      <c r="D578" s="1"/>
      <c r="E578" s="1"/>
      <c r="F578" s="1"/>
      <c r="G578" s="3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3" x14ac:dyDescent="0.3">
      <c r="A579" s="2"/>
      <c r="B579" s="1"/>
      <c r="C579" s="1"/>
      <c r="D579" s="1"/>
      <c r="E579" s="1"/>
      <c r="F579" s="1"/>
      <c r="G579" s="3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3" x14ac:dyDescent="0.3">
      <c r="A580" s="2"/>
      <c r="B580" s="1"/>
      <c r="C580" s="1"/>
      <c r="D580" s="1"/>
      <c r="E580" s="1"/>
      <c r="F580" s="1"/>
      <c r="G580" s="3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3" x14ac:dyDescent="0.3">
      <c r="A581" s="2"/>
      <c r="B581" s="1"/>
      <c r="C581" s="1"/>
      <c r="D581" s="1"/>
      <c r="E581" s="1"/>
      <c r="F581" s="1"/>
      <c r="G581" s="3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3" x14ac:dyDescent="0.3">
      <c r="A582" s="2"/>
      <c r="B582" s="1"/>
      <c r="C582" s="1"/>
      <c r="D582" s="1"/>
      <c r="E582" s="1"/>
      <c r="F582" s="1"/>
      <c r="G582" s="3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3" x14ac:dyDescent="0.3">
      <c r="A583" s="2"/>
      <c r="B583" s="1"/>
      <c r="C583" s="1"/>
      <c r="D583" s="1"/>
      <c r="E583" s="1"/>
      <c r="F583" s="1"/>
      <c r="G583" s="3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3" x14ac:dyDescent="0.3">
      <c r="A584" s="2"/>
      <c r="B584" s="1"/>
      <c r="C584" s="1"/>
      <c r="D584" s="1"/>
      <c r="E584" s="1"/>
      <c r="F584" s="1"/>
      <c r="G584" s="3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3" x14ac:dyDescent="0.3">
      <c r="A585" s="2"/>
      <c r="B585" s="1"/>
      <c r="C585" s="1"/>
      <c r="D585" s="1"/>
      <c r="E585" s="1"/>
      <c r="F585" s="1"/>
      <c r="G585" s="3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3" x14ac:dyDescent="0.3">
      <c r="A586" s="2"/>
      <c r="B586" s="1"/>
      <c r="C586" s="1"/>
      <c r="D586" s="1"/>
      <c r="E586" s="1"/>
      <c r="F586" s="1"/>
      <c r="G586" s="3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3" x14ac:dyDescent="0.3">
      <c r="A587" s="2"/>
      <c r="B587" s="1"/>
      <c r="C587" s="1"/>
      <c r="D587" s="1"/>
      <c r="E587" s="1"/>
      <c r="F587" s="1"/>
      <c r="G587" s="3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3" x14ac:dyDescent="0.3">
      <c r="A588" s="2"/>
      <c r="B588" s="1"/>
      <c r="C588" s="1"/>
      <c r="D588" s="1"/>
      <c r="E588" s="1"/>
      <c r="F588" s="1"/>
      <c r="G588" s="3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3" x14ac:dyDescent="0.3">
      <c r="A589" s="2"/>
      <c r="B589" s="1"/>
      <c r="C589" s="1"/>
      <c r="D589" s="1"/>
      <c r="E589" s="1"/>
      <c r="F589" s="1"/>
      <c r="G589" s="3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3" x14ac:dyDescent="0.3">
      <c r="A590" s="2"/>
      <c r="B590" s="1"/>
      <c r="C590" s="1"/>
      <c r="D590" s="1"/>
      <c r="E590" s="1"/>
      <c r="F590" s="1"/>
      <c r="G590" s="3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3" x14ac:dyDescent="0.3">
      <c r="A591" s="2"/>
      <c r="B591" s="1"/>
      <c r="C591" s="1"/>
      <c r="D591" s="1"/>
      <c r="E591" s="1"/>
      <c r="F591" s="1"/>
      <c r="G591" s="3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3" x14ac:dyDescent="0.3">
      <c r="A592" s="2"/>
      <c r="B592" s="1"/>
      <c r="C592" s="1"/>
      <c r="D592" s="1"/>
      <c r="E592" s="1"/>
      <c r="F592" s="1"/>
      <c r="G592" s="3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3" x14ac:dyDescent="0.3">
      <c r="A593" s="2"/>
      <c r="B593" s="1"/>
      <c r="C593" s="1"/>
      <c r="D593" s="1"/>
      <c r="E593" s="1"/>
      <c r="F593" s="1"/>
      <c r="G593" s="3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3" x14ac:dyDescent="0.3">
      <c r="A594" s="2"/>
      <c r="B594" s="1"/>
      <c r="C594" s="1"/>
      <c r="D594" s="1"/>
      <c r="E594" s="1"/>
      <c r="F594" s="1"/>
      <c r="G594" s="3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3" x14ac:dyDescent="0.3">
      <c r="A595" s="2"/>
      <c r="B595" s="1"/>
      <c r="C595" s="1"/>
      <c r="D595" s="1"/>
      <c r="E595" s="1"/>
      <c r="F595" s="1"/>
      <c r="G595" s="3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3" x14ac:dyDescent="0.3">
      <c r="A596" s="2"/>
      <c r="B596" s="1"/>
      <c r="C596" s="1"/>
      <c r="D596" s="1"/>
      <c r="E596" s="1"/>
      <c r="F596" s="1"/>
      <c r="G596" s="3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3" x14ac:dyDescent="0.3">
      <c r="A597" s="2"/>
      <c r="B597" s="1"/>
      <c r="C597" s="1"/>
      <c r="D597" s="1"/>
      <c r="E597" s="1"/>
      <c r="F597" s="1"/>
      <c r="G597" s="3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3" x14ac:dyDescent="0.3">
      <c r="A598" s="2"/>
      <c r="B598" s="1"/>
      <c r="C598" s="1"/>
      <c r="D598" s="1"/>
      <c r="E598" s="1"/>
      <c r="F598" s="1"/>
      <c r="G598" s="3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3" x14ac:dyDescent="0.3">
      <c r="A599" s="2"/>
      <c r="B599" s="1"/>
      <c r="C599" s="1"/>
      <c r="D599" s="1"/>
      <c r="E599" s="1"/>
      <c r="F599" s="1"/>
      <c r="G599" s="3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3" x14ac:dyDescent="0.3">
      <c r="A600" s="2"/>
      <c r="B600" s="1"/>
      <c r="C600" s="1"/>
      <c r="D600" s="1"/>
      <c r="E600" s="1"/>
      <c r="F600" s="1"/>
      <c r="G600" s="3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3" x14ac:dyDescent="0.3">
      <c r="A601" s="2"/>
      <c r="B601" s="1"/>
      <c r="C601" s="1"/>
      <c r="D601" s="1"/>
      <c r="E601" s="1"/>
      <c r="F601" s="1"/>
      <c r="G601" s="3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3" x14ac:dyDescent="0.3">
      <c r="A602" s="2"/>
      <c r="B602" s="1"/>
      <c r="C602" s="1"/>
      <c r="D602" s="1"/>
      <c r="E602" s="1"/>
      <c r="F602" s="1"/>
      <c r="G602" s="3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3" x14ac:dyDescent="0.3">
      <c r="A603" s="2"/>
      <c r="B603" s="1"/>
      <c r="C603" s="1"/>
      <c r="D603" s="1"/>
      <c r="E603" s="1"/>
      <c r="F603" s="1"/>
      <c r="G603" s="3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3" x14ac:dyDescent="0.3">
      <c r="A604" s="2"/>
      <c r="B604" s="1"/>
      <c r="C604" s="1"/>
      <c r="D604" s="1"/>
      <c r="E604" s="1"/>
      <c r="F604" s="1"/>
      <c r="G604" s="3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3" x14ac:dyDescent="0.3">
      <c r="A605" s="2"/>
      <c r="B605" s="1"/>
      <c r="C605" s="1"/>
      <c r="D605" s="1"/>
      <c r="E605" s="1"/>
      <c r="F605" s="1"/>
      <c r="G605" s="3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3" x14ac:dyDescent="0.3">
      <c r="A606" s="2"/>
      <c r="B606" s="1"/>
      <c r="C606" s="1"/>
      <c r="D606" s="1"/>
      <c r="E606" s="1"/>
      <c r="F606" s="1"/>
      <c r="G606" s="3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3" x14ac:dyDescent="0.3">
      <c r="A607" s="2"/>
      <c r="B607" s="1"/>
      <c r="C607" s="1"/>
      <c r="D607" s="1"/>
      <c r="E607" s="1"/>
      <c r="F607" s="1"/>
      <c r="G607" s="3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3" x14ac:dyDescent="0.3">
      <c r="A608" s="2"/>
      <c r="B608" s="1"/>
      <c r="C608" s="1"/>
      <c r="D608" s="1"/>
      <c r="E608" s="1"/>
      <c r="F608" s="1"/>
      <c r="G608" s="3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3" x14ac:dyDescent="0.3">
      <c r="A609" s="2"/>
      <c r="B609" s="1"/>
      <c r="C609" s="1"/>
      <c r="D609" s="1"/>
      <c r="E609" s="1"/>
      <c r="F609" s="1"/>
      <c r="G609" s="3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3" x14ac:dyDescent="0.3">
      <c r="A610" s="2"/>
      <c r="B610" s="1"/>
      <c r="C610" s="1"/>
      <c r="D610" s="1"/>
      <c r="E610" s="1"/>
      <c r="F610" s="1"/>
      <c r="G610" s="3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3" x14ac:dyDescent="0.3">
      <c r="A611" s="2"/>
      <c r="B611" s="1"/>
      <c r="C611" s="1"/>
      <c r="D611" s="1"/>
      <c r="E611" s="1"/>
      <c r="F611" s="1"/>
      <c r="G611" s="3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3" x14ac:dyDescent="0.3">
      <c r="A612" s="2"/>
      <c r="B612" s="1"/>
      <c r="C612" s="1"/>
      <c r="D612" s="1"/>
      <c r="E612" s="1"/>
      <c r="F612" s="1"/>
      <c r="G612" s="3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3" x14ac:dyDescent="0.3">
      <c r="A613" s="2"/>
      <c r="B613" s="1"/>
      <c r="C613" s="1"/>
      <c r="D613" s="1"/>
      <c r="E613" s="1"/>
      <c r="F613" s="1"/>
      <c r="G613" s="3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3" x14ac:dyDescent="0.3">
      <c r="A614" s="2"/>
      <c r="B614" s="1"/>
      <c r="C614" s="1"/>
      <c r="D614" s="1"/>
      <c r="E614" s="1"/>
      <c r="F614" s="1"/>
      <c r="G614" s="3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3" x14ac:dyDescent="0.3">
      <c r="A615" s="2"/>
      <c r="B615" s="1"/>
      <c r="C615" s="1"/>
      <c r="D615" s="1"/>
      <c r="E615" s="1"/>
      <c r="F615" s="1"/>
      <c r="G615" s="3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3" x14ac:dyDescent="0.3">
      <c r="A616" s="2"/>
      <c r="B616" s="1"/>
      <c r="C616" s="1"/>
      <c r="D616" s="1"/>
      <c r="E616" s="1"/>
      <c r="F616" s="1"/>
      <c r="G616" s="3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3" x14ac:dyDescent="0.3">
      <c r="A617" s="2"/>
      <c r="B617" s="1"/>
      <c r="C617" s="1"/>
      <c r="D617" s="1"/>
      <c r="E617" s="1"/>
      <c r="F617" s="1"/>
      <c r="G617" s="3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3" x14ac:dyDescent="0.3">
      <c r="A618" s="2"/>
      <c r="B618" s="1"/>
      <c r="C618" s="1"/>
      <c r="D618" s="1"/>
      <c r="E618" s="1"/>
      <c r="F618" s="1"/>
      <c r="G618" s="3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3" x14ac:dyDescent="0.3">
      <c r="A619" s="2"/>
      <c r="B619" s="1"/>
      <c r="C619" s="1"/>
      <c r="D619" s="1"/>
      <c r="E619" s="1"/>
      <c r="F619" s="1"/>
      <c r="G619" s="3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3" x14ac:dyDescent="0.3">
      <c r="A620" s="2"/>
      <c r="B620" s="1"/>
      <c r="C620" s="1"/>
      <c r="D620" s="1"/>
      <c r="E620" s="1"/>
      <c r="F620" s="1"/>
      <c r="G620" s="3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3" x14ac:dyDescent="0.3">
      <c r="A621" s="2"/>
      <c r="B621" s="1"/>
      <c r="C621" s="1"/>
      <c r="D621" s="1"/>
      <c r="E621" s="1"/>
      <c r="F621" s="1"/>
      <c r="G621" s="3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3" x14ac:dyDescent="0.3">
      <c r="A622" s="2"/>
      <c r="B622" s="1"/>
      <c r="C622" s="1"/>
      <c r="D622" s="1"/>
      <c r="E622" s="1"/>
      <c r="F622" s="1"/>
      <c r="G622" s="3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3" x14ac:dyDescent="0.3">
      <c r="A623" s="2"/>
      <c r="B623" s="1"/>
      <c r="C623" s="1"/>
      <c r="D623" s="1"/>
      <c r="E623" s="1"/>
      <c r="F623" s="1"/>
      <c r="G623" s="3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3" x14ac:dyDescent="0.3">
      <c r="A624" s="2"/>
      <c r="B624" s="1"/>
      <c r="C624" s="1"/>
      <c r="D624" s="1"/>
      <c r="E624" s="1"/>
      <c r="F624" s="1"/>
      <c r="G624" s="3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3" x14ac:dyDescent="0.3">
      <c r="A625" s="2"/>
      <c r="B625" s="1"/>
      <c r="C625" s="1"/>
      <c r="D625" s="1"/>
      <c r="E625" s="1"/>
      <c r="F625" s="1"/>
      <c r="G625" s="3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3" x14ac:dyDescent="0.3">
      <c r="A626" s="2"/>
      <c r="B626" s="1"/>
      <c r="C626" s="1"/>
      <c r="D626" s="1"/>
      <c r="E626" s="1"/>
      <c r="F626" s="1"/>
      <c r="G626" s="3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3" x14ac:dyDescent="0.3">
      <c r="A627" s="2"/>
      <c r="B627" s="1"/>
      <c r="C627" s="1"/>
      <c r="D627" s="1"/>
      <c r="E627" s="1"/>
      <c r="F627" s="1"/>
      <c r="G627" s="3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3" x14ac:dyDescent="0.3">
      <c r="A628" s="2"/>
      <c r="B628" s="1"/>
      <c r="C628" s="1"/>
      <c r="D628" s="1"/>
      <c r="E628" s="1"/>
      <c r="F628" s="1"/>
      <c r="G628" s="3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3" x14ac:dyDescent="0.3">
      <c r="A629" s="2"/>
      <c r="B629" s="1"/>
      <c r="C629" s="1"/>
      <c r="D629" s="1"/>
      <c r="E629" s="1"/>
      <c r="F629" s="1"/>
      <c r="G629" s="3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3" x14ac:dyDescent="0.3">
      <c r="A630" s="2"/>
      <c r="B630" s="1"/>
      <c r="C630" s="1"/>
      <c r="D630" s="1"/>
      <c r="E630" s="1"/>
      <c r="F630" s="1"/>
      <c r="G630" s="3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3" x14ac:dyDescent="0.3">
      <c r="A631" s="2"/>
      <c r="B631" s="1"/>
      <c r="C631" s="1"/>
      <c r="D631" s="1"/>
      <c r="E631" s="1"/>
      <c r="F631" s="1"/>
      <c r="G631" s="3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3" x14ac:dyDescent="0.3">
      <c r="A632" s="2"/>
      <c r="B632" s="1"/>
      <c r="C632" s="1"/>
      <c r="D632" s="1"/>
      <c r="E632" s="1"/>
      <c r="F632" s="1"/>
      <c r="G632" s="3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3" x14ac:dyDescent="0.3">
      <c r="A633" s="2"/>
      <c r="B633" s="1"/>
      <c r="C633" s="1"/>
      <c r="D633" s="1"/>
      <c r="E633" s="1"/>
      <c r="F633" s="1"/>
      <c r="G633" s="3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3" x14ac:dyDescent="0.3">
      <c r="A634" s="2"/>
      <c r="B634" s="1"/>
      <c r="C634" s="1"/>
      <c r="D634" s="1"/>
      <c r="E634" s="1"/>
      <c r="F634" s="1"/>
      <c r="G634" s="3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3" x14ac:dyDescent="0.3">
      <c r="A635" s="2"/>
      <c r="B635" s="1"/>
      <c r="C635" s="1"/>
      <c r="D635" s="1"/>
      <c r="E635" s="1"/>
      <c r="F635" s="1"/>
      <c r="G635" s="3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3" x14ac:dyDescent="0.3">
      <c r="A636" s="2"/>
      <c r="B636" s="1"/>
      <c r="C636" s="1"/>
      <c r="D636" s="1"/>
      <c r="E636" s="1"/>
      <c r="F636" s="1"/>
      <c r="G636" s="3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3" x14ac:dyDescent="0.3">
      <c r="A637" s="2"/>
      <c r="B637" s="1"/>
      <c r="C637" s="1"/>
      <c r="D637" s="1"/>
      <c r="E637" s="1"/>
      <c r="F637" s="1"/>
      <c r="G637" s="3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3" x14ac:dyDescent="0.3">
      <c r="A638" s="2"/>
      <c r="B638" s="1"/>
      <c r="C638" s="1"/>
      <c r="D638" s="1"/>
      <c r="E638" s="1"/>
      <c r="F638" s="1"/>
      <c r="G638" s="3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3" x14ac:dyDescent="0.3">
      <c r="A639" s="2"/>
      <c r="B639" s="1"/>
      <c r="C639" s="1"/>
      <c r="D639" s="1"/>
      <c r="E639" s="1"/>
      <c r="F639" s="1"/>
      <c r="G639" s="3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3" x14ac:dyDescent="0.3">
      <c r="A640" s="2"/>
      <c r="B640" s="1"/>
      <c r="C640" s="1"/>
      <c r="D640" s="1"/>
      <c r="E640" s="1"/>
      <c r="F640" s="1"/>
      <c r="G640" s="3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3" x14ac:dyDescent="0.3">
      <c r="A641" s="2"/>
      <c r="B641" s="1"/>
      <c r="C641" s="1"/>
      <c r="D641" s="1"/>
      <c r="E641" s="1"/>
      <c r="F641" s="1"/>
      <c r="G641" s="3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3" x14ac:dyDescent="0.3">
      <c r="A642" s="2"/>
      <c r="B642" s="1"/>
      <c r="C642" s="1"/>
      <c r="D642" s="1"/>
      <c r="E642" s="1"/>
      <c r="F642" s="1"/>
      <c r="G642" s="3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3" x14ac:dyDescent="0.3">
      <c r="A643" s="2"/>
      <c r="B643" s="1"/>
      <c r="C643" s="1"/>
      <c r="D643" s="1"/>
      <c r="E643" s="1"/>
      <c r="F643" s="1"/>
      <c r="G643" s="3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3" x14ac:dyDescent="0.3">
      <c r="A644" s="2"/>
      <c r="B644" s="1"/>
      <c r="C644" s="1"/>
      <c r="D644" s="1"/>
      <c r="E644" s="1"/>
      <c r="F644" s="1"/>
      <c r="G644" s="3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3" x14ac:dyDescent="0.3">
      <c r="A645" s="2"/>
      <c r="B645" s="1"/>
      <c r="C645" s="1"/>
      <c r="D645" s="1"/>
      <c r="E645" s="1"/>
      <c r="F645" s="1"/>
      <c r="G645" s="3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3" x14ac:dyDescent="0.3">
      <c r="A646" s="2"/>
      <c r="B646" s="1"/>
      <c r="C646" s="1"/>
      <c r="D646" s="1"/>
      <c r="E646" s="1"/>
      <c r="F646" s="1"/>
      <c r="G646" s="3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3" x14ac:dyDescent="0.3">
      <c r="A647" s="2"/>
      <c r="B647" s="1"/>
      <c r="C647" s="1"/>
      <c r="D647" s="1"/>
      <c r="E647" s="1"/>
      <c r="F647" s="1"/>
      <c r="G647" s="3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3" x14ac:dyDescent="0.3">
      <c r="A648" s="2"/>
      <c r="B648" s="1"/>
      <c r="C648" s="1"/>
      <c r="D648" s="1"/>
      <c r="E648" s="1"/>
      <c r="F648" s="1"/>
      <c r="G648" s="3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3" x14ac:dyDescent="0.3">
      <c r="A649" s="2"/>
      <c r="B649" s="1"/>
      <c r="C649" s="1"/>
      <c r="D649" s="1"/>
      <c r="E649" s="1"/>
      <c r="F649" s="1"/>
      <c r="G649" s="3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3" x14ac:dyDescent="0.3">
      <c r="A650" s="2"/>
      <c r="B650" s="1"/>
      <c r="C650" s="1"/>
      <c r="D650" s="1"/>
      <c r="E650" s="1"/>
      <c r="F650" s="1"/>
      <c r="G650" s="3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3" x14ac:dyDescent="0.3">
      <c r="A651" s="2"/>
      <c r="B651" s="1"/>
      <c r="C651" s="1"/>
      <c r="D651" s="1"/>
      <c r="E651" s="1"/>
      <c r="F651" s="1"/>
      <c r="G651" s="3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3" x14ac:dyDescent="0.3">
      <c r="A652" s="2"/>
      <c r="B652" s="1"/>
      <c r="C652" s="1"/>
      <c r="D652" s="1"/>
      <c r="E652" s="1"/>
      <c r="F652" s="1"/>
      <c r="G652" s="3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3" x14ac:dyDescent="0.3">
      <c r="A653" s="2"/>
      <c r="B653" s="1"/>
      <c r="C653" s="1"/>
      <c r="D653" s="1"/>
      <c r="E653" s="1"/>
      <c r="F653" s="1"/>
      <c r="G653" s="3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3" x14ac:dyDescent="0.3">
      <c r="A654" s="2"/>
      <c r="B654" s="1"/>
      <c r="C654" s="1"/>
      <c r="D654" s="1"/>
      <c r="E654" s="1"/>
      <c r="F654" s="1"/>
      <c r="G654" s="3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3" x14ac:dyDescent="0.3">
      <c r="A655" s="2"/>
      <c r="B655" s="1"/>
      <c r="C655" s="1"/>
      <c r="D655" s="1"/>
      <c r="E655" s="1"/>
      <c r="F655" s="1"/>
      <c r="G655" s="3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3" x14ac:dyDescent="0.3">
      <c r="A656" s="2"/>
      <c r="B656" s="1"/>
      <c r="C656" s="1"/>
      <c r="D656" s="1"/>
      <c r="E656" s="1"/>
      <c r="F656" s="1"/>
      <c r="G656" s="3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3" x14ac:dyDescent="0.3">
      <c r="A657" s="2"/>
      <c r="B657" s="1"/>
      <c r="C657" s="1"/>
      <c r="D657" s="1"/>
      <c r="E657" s="1"/>
      <c r="F657" s="1"/>
      <c r="G657" s="3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3" x14ac:dyDescent="0.3">
      <c r="A658" s="2"/>
      <c r="B658" s="1"/>
      <c r="C658" s="1"/>
      <c r="D658" s="1"/>
      <c r="E658" s="1"/>
      <c r="F658" s="1"/>
      <c r="G658" s="3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3" x14ac:dyDescent="0.3">
      <c r="A659" s="2"/>
      <c r="B659" s="1"/>
      <c r="C659" s="1"/>
      <c r="D659" s="1"/>
      <c r="E659" s="1"/>
      <c r="F659" s="1"/>
      <c r="G659" s="3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3" x14ac:dyDescent="0.3">
      <c r="A660" s="2"/>
      <c r="B660" s="1"/>
      <c r="C660" s="1"/>
      <c r="D660" s="1"/>
      <c r="E660" s="1"/>
      <c r="F660" s="1"/>
      <c r="G660" s="3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3" x14ac:dyDescent="0.3">
      <c r="A661" s="2"/>
      <c r="B661" s="1"/>
      <c r="C661" s="1"/>
      <c r="D661" s="1"/>
      <c r="E661" s="1"/>
      <c r="F661" s="1"/>
      <c r="G661" s="3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3" x14ac:dyDescent="0.3">
      <c r="A662" s="2"/>
      <c r="B662" s="1"/>
      <c r="C662" s="1"/>
      <c r="D662" s="1"/>
      <c r="E662" s="1"/>
      <c r="F662" s="1"/>
      <c r="G662" s="3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3" x14ac:dyDescent="0.3">
      <c r="A663" s="2"/>
      <c r="B663" s="1"/>
      <c r="C663" s="1"/>
      <c r="D663" s="1"/>
      <c r="E663" s="1"/>
      <c r="F663" s="1"/>
      <c r="G663" s="3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3" x14ac:dyDescent="0.3">
      <c r="A664" s="2"/>
      <c r="B664" s="1"/>
      <c r="C664" s="1"/>
      <c r="D664" s="1"/>
      <c r="E664" s="1"/>
      <c r="F664" s="1"/>
      <c r="G664" s="3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3" x14ac:dyDescent="0.3">
      <c r="A665" s="2"/>
      <c r="B665" s="1"/>
      <c r="C665" s="1"/>
      <c r="D665" s="1"/>
      <c r="E665" s="1"/>
      <c r="F665" s="1"/>
      <c r="G665" s="3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3" x14ac:dyDescent="0.3">
      <c r="A666" s="2"/>
      <c r="B666" s="1"/>
      <c r="C666" s="1"/>
      <c r="D666" s="1"/>
      <c r="E666" s="1"/>
      <c r="F666" s="1"/>
      <c r="G666" s="3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3" x14ac:dyDescent="0.3">
      <c r="A667" s="2"/>
      <c r="B667" s="1"/>
      <c r="C667" s="1"/>
      <c r="D667" s="1"/>
      <c r="E667" s="1"/>
      <c r="F667" s="1"/>
      <c r="G667" s="3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3" x14ac:dyDescent="0.3">
      <c r="A668" s="2"/>
      <c r="B668" s="1"/>
      <c r="C668" s="1"/>
      <c r="D668" s="1"/>
      <c r="E668" s="1"/>
      <c r="F668" s="1"/>
      <c r="G668" s="3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3" x14ac:dyDescent="0.3">
      <c r="A669" s="2"/>
      <c r="B669" s="1"/>
      <c r="C669" s="1"/>
      <c r="D669" s="1"/>
      <c r="E669" s="1"/>
      <c r="F669" s="1"/>
      <c r="G669" s="3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3" x14ac:dyDescent="0.3">
      <c r="A670" s="2"/>
      <c r="B670" s="1"/>
      <c r="C670" s="1"/>
      <c r="D670" s="1"/>
      <c r="E670" s="1"/>
      <c r="F670" s="1"/>
      <c r="G670" s="3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3" x14ac:dyDescent="0.3">
      <c r="A671" s="2"/>
      <c r="B671" s="1"/>
      <c r="C671" s="1"/>
      <c r="D671" s="1"/>
      <c r="E671" s="1"/>
      <c r="F671" s="1"/>
      <c r="G671" s="3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3" x14ac:dyDescent="0.3">
      <c r="A672" s="2"/>
      <c r="B672" s="1"/>
      <c r="C672" s="1"/>
      <c r="D672" s="1"/>
      <c r="E672" s="1"/>
      <c r="F672" s="1"/>
      <c r="G672" s="3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3" x14ac:dyDescent="0.3">
      <c r="A673" s="2"/>
      <c r="B673" s="1"/>
      <c r="C673" s="1"/>
      <c r="D673" s="1"/>
      <c r="E673" s="1"/>
      <c r="F673" s="1"/>
      <c r="G673" s="3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3" x14ac:dyDescent="0.3">
      <c r="A674" s="2"/>
      <c r="B674" s="1"/>
      <c r="C674" s="1"/>
      <c r="D674" s="1"/>
      <c r="E674" s="1"/>
      <c r="F674" s="1"/>
      <c r="G674" s="3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3" x14ac:dyDescent="0.3">
      <c r="A675" s="2"/>
      <c r="B675" s="1"/>
      <c r="C675" s="1"/>
      <c r="D675" s="1"/>
      <c r="E675" s="1"/>
      <c r="F675" s="1"/>
      <c r="G675" s="3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3" x14ac:dyDescent="0.3">
      <c r="A676" s="2"/>
      <c r="B676" s="1"/>
      <c r="C676" s="1"/>
      <c r="D676" s="1"/>
      <c r="E676" s="1"/>
      <c r="F676" s="1"/>
      <c r="G676" s="3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3" x14ac:dyDescent="0.3">
      <c r="A677" s="2"/>
      <c r="B677" s="1"/>
      <c r="C677" s="1"/>
      <c r="D677" s="1"/>
      <c r="E677" s="1"/>
      <c r="F677" s="1"/>
      <c r="G677" s="3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3" x14ac:dyDescent="0.3">
      <c r="A678" s="2"/>
      <c r="B678" s="1"/>
      <c r="C678" s="1"/>
      <c r="D678" s="1"/>
      <c r="E678" s="1"/>
      <c r="F678" s="1"/>
      <c r="G678" s="3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3" x14ac:dyDescent="0.3">
      <c r="A679" s="2"/>
      <c r="B679" s="1"/>
      <c r="C679" s="1"/>
      <c r="D679" s="1"/>
      <c r="E679" s="1"/>
      <c r="F679" s="1"/>
      <c r="G679" s="3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3" x14ac:dyDescent="0.3">
      <c r="A680" s="2"/>
      <c r="B680" s="1"/>
      <c r="C680" s="1"/>
      <c r="D680" s="1"/>
      <c r="E680" s="1"/>
      <c r="F680" s="1"/>
      <c r="G680" s="3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3" x14ac:dyDescent="0.3">
      <c r="A681" s="2"/>
      <c r="B681" s="1"/>
      <c r="C681" s="1"/>
      <c r="D681" s="1"/>
      <c r="E681" s="1"/>
      <c r="F681" s="1"/>
      <c r="G681" s="3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3" x14ac:dyDescent="0.3">
      <c r="A682" s="2"/>
      <c r="B682" s="1"/>
      <c r="C682" s="1"/>
      <c r="D682" s="1"/>
      <c r="E682" s="1"/>
      <c r="F682" s="1"/>
      <c r="G682" s="3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3" x14ac:dyDescent="0.3">
      <c r="A683" s="2"/>
      <c r="B683" s="1"/>
      <c r="C683" s="1"/>
      <c r="D683" s="1"/>
      <c r="E683" s="1"/>
      <c r="F683" s="1"/>
      <c r="G683" s="3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3" x14ac:dyDescent="0.3">
      <c r="A684" s="2"/>
      <c r="B684" s="1"/>
      <c r="C684" s="1"/>
      <c r="D684" s="1"/>
      <c r="E684" s="1"/>
      <c r="F684" s="1"/>
      <c r="G684" s="3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3" x14ac:dyDescent="0.3">
      <c r="A685" s="2"/>
      <c r="B685" s="1"/>
      <c r="C685" s="1"/>
      <c r="D685" s="1"/>
      <c r="E685" s="1"/>
      <c r="F685" s="1"/>
      <c r="G685" s="3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3" x14ac:dyDescent="0.3">
      <c r="A686" s="2"/>
      <c r="B686" s="1"/>
      <c r="C686" s="1"/>
      <c r="D686" s="1"/>
      <c r="E686" s="1"/>
      <c r="F686" s="1"/>
      <c r="G686" s="3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3" x14ac:dyDescent="0.3">
      <c r="A687" s="2"/>
      <c r="B687" s="1"/>
      <c r="C687" s="1"/>
      <c r="D687" s="1"/>
      <c r="E687" s="1"/>
      <c r="F687" s="1"/>
      <c r="G687" s="3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3" x14ac:dyDescent="0.3">
      <c r="A688" s="2"/>
      <c r="B688" s="1"/>
      <c r="C688" s="1"/>
      <c r="D688" s="1"/>
      <c r="E688" s="1"/>
      <c r="F688" s="1"/>
      <c r="G688" s="3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3" x14ac:dyDescent="0.3">
      <c r="A689" s="2"/>
      <c r="B689" s="1"/>
      <c r="C689" s="1"/>
      <c r="D689" s="1"/>
      <c r="E689" s="1"/>
      <c r="F689" s="1"/>
      <c r="G689" s="3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3" x14ac:dyDescent="0.3">
      <c r="A690" s="2"/>
      <c r="B690" s="1"/>
      <c r="C690" s="1"/>
      <c r="D690" s="1"/>
      <c r="E690" s="1"/>
      <c r="F690" s="1"/>
      <c r="G690" s="3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3" x14ac:dyDescent="0.3">
      <c r="A691" s="2"/>
      <c r="B691" s="1"/>
      <c r="C691" s="1"/>
      <c r="D691" s="1"/>
      <c r="E691" s="1"/>
      <c r="F691" s="1"/>
      <c r="G691" s="3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3" x14ac:dyDescent="0.3">
      <c r="A692" s="2"/>
      <c r="B692" s="1"/>
      <c r="C692" s="1"/>
      <c r="D692" s="1"/>
      <c r="E692" s="1"/>
      <c r="F692" s="1"/>
      <c r="G692" s="3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3" x14ac:dyDescent="0.3">
      <c r="A693" s="2"/>
      <c r="B693" s="1"/>
      <c r="C693" s="1"/>
      <c r="D693" s="1"/>
      <c r="E693" s="1"/>
      <c r="F693" s="1"/>
      <c r="G693" s="3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3" x14ac:dyDescent="0.3">
      <c r="A694" s="2"/>
      <c r="B694" s="1"/>
      <c r="C694" s="1"/>
      <c r="D694" s="1"/>
      <c r="E694" s="1"/>
      <c r="F694" s="1"/>
      <c r="G694" s="3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3" x14ac:dyDescent="0.3">
      <c r="A695" s="2"/>
      <c r="B695" s="1"/>
      <c r="C695" s="1"/>
      <c r="D695" s="1"/>
      <c r="E695" s="1"/>
      <c r="F695" s="1"/>
      <c r="G695" s="3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3" x14ac:dyDescent="0.3">
      <c r="A696" s="2"/>
      <c r="B696" s="1"/>
      <c r="C696" s="1"/>
      <c r="D696" s="1"/>
      <c r="E696" s="1"/>
      <c r="F696" s="1"/>
      <c r="G696" s="3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3" x14ac:dyDescent="0.3">
      <c r="A697" s="2"/>
      <c r="B697" s="1"/>
      <c r="C697" s="1"/>
      <c r="D697" s="1"/>
      <c r="E697" s="1"/>
      <c r="F697" s="1"/>
      <c r="G697" s="3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3" x14ac:dyDescent="0.3">
      <c r="A698" s="2"/>
      <c r="B698" s="1"/>
      <c r="C698" s="1"/>
      <c r="D698" s="1"/>
      <c r="E698" s="1"/>
      <c r="F698" s="1"/>
      <c r="G698" s="3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3" x14ac:dyDescent="0.3">
      <c r="A699" s="2"/>
      <c r="B699" s="1"/>
      <c r="C699" s="1"/>
      <c r="D699" s="1"/>
      <c r="E699" s="1"/>
      <c r="F699" s="1"/>
      <c r="G699" s="3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3" x14ac:dyDescent="0.3">
      <c r="A700" s="2"/>
      <c r="B700" s="1"/>
      <c r="C700" s="1"/>
      <c r="D700" s="1"/>
      <c r="E700" s="1"/>
      <c r="F700" s="1"/>
      <c r="G700" s="3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3" x14ac:dyDescent="0.3">
      <c r="A701" s="2"/>
      <c r="B701" s="1"/>
      <c r="C701" s="1"/>
      <c r="D701" s="1"/>
      <c r="E701" s="1"/>
      <c r="F701" s="1"/>
      <c r="G701" s="3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3" x14ac:dyDescent="0.3">
      <c r="A702" s="2"/>
      <c r="B702" s="1"/>
      <c r="C702" s="1"/>
      <c r="D702" s="1"/>
      <c r="E702" s="1"/>
      <c r="F702" s="1"/>
      <c r="G702" s="3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3" x14ac:dyDescent="0.3">
      <c r="A703" s="2"/>
      <c r="B703" s="1"/>
      <c r="C703" s="1"/>
      <c r="D703" s="1"/>
      <c r="E703" s="1"/>
      <c r="F703" s="1"/>
      <c r="G703" s="3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3" x14ac:dyDescent="0.3">
      <c r="A704" s="2"/>
      <c r="B704" s="1"/>
      <c r="C704" s="1"/>
      <c r="D704" s="1"/>
      <c r="E704" s="1"/>
      <c r="F704" s="1"/>
      <c r="G704" s="3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3" x14ac:dyDescent="0.3">
      <c r="A705" s="2"/>
      <c r="B705" s="1"/>
      <c r="C705" s="1"/>
      <c r="D705" s="1"/>
      <c r="E705" s="1"/>
      <c r="F705" s="1"/>
      <c r="G705" s="3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3" x14ac:dyDescent="0.3">
      <c r="A706" s="2"/>
      <c r="B706" s="1"/>
      <c r="C706" s="1"/>
      <c r="D706" s="1"/>
      <c r="E706" s="1"/>
      <c r="F706" s="1"/>
      <c r="G706" s="3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3" x14ac:dyDescent="0.3">
      <c r="A707" s="2"/>
      <c r="B707" s="1"/>
      <c r="C707" s="1"/>
      <c r="D707" s="1"/>
      <c r="E707" s="1"/>
      <c r="F707" s="1"/>
      <c r="G707" s="3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3" x14ac:dyDescent="0.3">
      <c r="A708" s="2"/>
      <c r="B708" s="1"/>
      <c r="C708" s="1"/>
      <c r="D708" s="1"/>
      <c r="E708" s="1"/>
      <c r="F708" s="1"/>
      <c r="G708" s="3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3" x14ac:dyDescent="0.3">
      <c r="A709" s="2"/>
      <c r="B709" s="1"/>
      <c r="C709" s="1"/>
      <c r="D709" s="1"/>
      <c r="E709" s="1"/>
      <c r="F709" s="1"/>
      <c r="G709" s="3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3" x14ac:dyDescent="0.3">
      <c r="A710" s="2"/>
      <c r="B710" s="1"/>
      <c r="C710" s="1"/>
      <c r="D710" s="1"/>
      <c r="E710" s="1"/>
      <c r="F710" s="1"/>
      <c r="G710" s="3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3" x14ac:dyDescent="0.3">
      <c r="A711" s="2"/>
      <c r="B711" s="1"/>
      <c r="C711" s="1"/>
      <c r="D711" s="1"/>
      <c r="E711" s="1"/>
      <c r="F711" s="1"/>
      <c r="G711" s="3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3" x14ac:dyDescent="0.3">
      <c r="A712" s="2"/>
      <c r="B712" s="1"/>
      <c r="C712" s="1"/>
      <c r="D712" s="1"/>
      <c r="E712" s="1"/>
      <c r="F712" s="1"/>
      <c r="G712" s="3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3" x14ac:dyDescent="0.3">
      <c r="A713" s="2"/>
      <c r="B713" s="1"/>
      <c r="C713" s="1"/>
      <c r="D713" s="1"/>
      <c r="E713" s="1"/>
      <c r="F713" s="1"/>
      <c r="G713" s="3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3" x14ac:dyDescent="0.3">
      <c r="A714" s="2"/>
      <c r="B714" s="1"/>
      <c r="C714" s="1"/>
      <c r="D714" s="1"/>
      <c r="E714" s="1"/>
      <c r="F714" s="1"/>
      <c r="G714" s="3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3" x14ac:dyDescent="0.3">
      <c r="A715" s="2"/>
      <c r="B715" s="1"/>
      <c r="C715" s="1"/>
      <c r="D715" s="1"/>
      <c r="E715" s="1"/>
      <c r="F715" s="1"/>
      <c r="G715" s="3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3" x14ac:dyDescent="0.3">
      <c r="A716" s="2"/>
      <c r="B716" s="1"/>
      <c r="C716" s="1"/>
      <c r="D716" s="1"/>
      <c r="E716" s="1"/>
      <c r="F716" s="1"/>
      <c r="G716" s="3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3" x14ac:dyDescent="0.3">
      <c r="A717" s="2"/>
      <c r="B717" s="1"/>
      <c r="C717" s="1"/>
      <c r="D717" s="1"/>
      <c r="E717" s="1"/>
      <c r="F717" s="1"/>
      <c r="G717" s="3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3" x14ac:dyDescent="0.3">
      <c r="A718" s="2"/>
      <c r="B718" s="1"/>
      <c r="C718" s="1"/>
      <c r="D718" s="1"/>
      <c r="E718" s="1"/>
      <c r="F718" s="1"/>
      <c r="G718" s="3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3" x14ac:dyDescent="0.3">
      <c r="A719" s="2"/>
      <c r="B719" s="1"/>
      <c r="C719" s="1"/>
      <c r="D719" s="1"/>
      <c r="E719" s="1"/>
      <c r="F719" s="1"/>
      <c r="G719" s="3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3" x14ac:dyDescent="0.3">
      <c r="A720" s="2"/>
      <c r="B720" s="1"/>
      <c r="C720" s="1"/>
      <c r="D720" s="1"/>
      <c r="E720" s="1"/>
      <c r="F720" s="1"/>
      <c r="G720" s="3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3" x14ac:dyDescent="0.3">
      <c r="A721" s="2"/>
      <c r="B721" s="1"/>
      <c r="C721" s="1"/>
      <c r="D721" s="1"/>
      <c r="E721" s="1"/>
      <c r="F721" s="1"/>
      <c r="G721" s="3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3" x14ac:dyDescent="0.3">
      <c r="A722" s="2"/>
      <c r="B722" s="1"/>
      <c r="C722" s="1"/>
      <c r="D722" s="1"/>
      <c r="E722" s="1"/>
      <c r="F722" s="1"/>
      <c r="G722" s="3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3" x14ac:dyDescent="0.3">
      <c r="A723" s="2"/>
      <c r="B723" s="1"/>
      <c r="C723" s="1"/>
      <c r="D723" s="1"/>
      <c r="E723" s="1"/>
      <c r="F723" s="1"/>
      <c r="G723" s="3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3" x14ac:dyDescent="0.3">
      <c r="A724" s="2"/>
      <c r="B724" s="1"/>
      <c r="C724" s="1"/>
      <c r="D724" s="1"/>
      <c r="E724" s="1"/>
      <c r="F724" s="1"/>
      <c r="G724" s="3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3" x14ac:dyDescent="0.3">
      <c r="A725" s="2"/>
      <c r="B725" s="1"/>
      <c r="C725" s="1"/>
      <c r="D725" s="1"/>
      <c r="E725" s="1"/>
      <c r="F725" s="1"/>
      <c r="G725" s="3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3" x14ac:dyDescent="0.3">
      <c r="A726" s="2"/>
      <c r="B726" s="1"/>
      <c r="C726" s="1"/>
      <c r="D726" s="1"/>
      <c r="E726" s="1"/>
      <c r="F726" s="1"/>
      <c r="G726" s="3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3" x14ac:dyDescent="0.3">
      <c r="A727" s="2"/>
      <c r="B727" s="1"/>
      <c r="C727" s="1"/>
      <c r="D727" s="1"/>
      <c r="E727" s="1"/>
      <c r="F727" s="1"/>
      <c r="G727" s="3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3" x14ac:dyDescent="0.3">
      <c r="A728" s="2"/>
      <c r="B728" s="1"/>
      <c r="C728" s="1"/>
      <c r="D728" s="1"/>
      <c r="E728" s="1"/>
      <c r="F728" s="1"/>
      <c r="G728" s="3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3" x14ac:dyDescent="0.3">
      <c r="A729" s="2"/>
      <c r="B729" s="1"/>
      <c r="C729" s="1"/>
      <c r="D729" s="1"/>
      <c r="E729" s="1"/>
      <c r="F729" s="1"/>
      <c r="G729" s="3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3" x14ac:dyDescent="0.3">
      <c r="A730" s="2"/>
      <c r="B730" s="1"/>
      <c r="C730" s="1"/>
      <c r="D730" s="1"/>
      <c r="E730" s="1"/>
      <c r="F730" s="1"/>
      <c r="G730" s="3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3" x14ac:dyDescent="0.3">
      <c r="A731" s="2"/>
      <c r="B731" s="1"/>
      <c r="C731" s="1"/>
      <c r="D731" s="1"/>
      <c r="E731" s="1"/>
      <c r="F731" s="1"/>
      <c r="G731" s="3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3" x14ac:dyDescent="0.3">
      <c r="A732" s="2"/>
      <c r="B732" s="1"/>
      <c r="C732" s="1"/>
      <c r="D732" s="1"/>
      <c r="E732" s="1"/>
      <c r="F732" s="1"/>
      <c r="G732" s="3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3" x14ac:dyDescent="0.3">
      <c r="A733" s="2"/>
      <c r="B733" s="1"/>
      <c r="C733" s="1"/>
      <c r="D733" s="1"/>
      <c r="E733" s="1"/>
      <c r="F733" s="1"/>
      <c r="G733" s="3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3" x14ac:dyDescent="0.3">
      <c r="A734" s="2"/>
      <c r="B734" s="1"/>
      <c r="C734" s="1"/>
      <c r="D734" s="1"/>
      <c r="E734" s="1"/>
      <c r="F734" s="1"/>
      <c r="G734" s="3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3" x14ac:dyDescent="0.3">
      <c r="A735" s="2"/>
      <c r="B735" s="1"/>
      <c r="C735" s="1"/>
      <c r="D735" s="1"/>
      <c r="E735" s="1"/>
      <c r="F735" s="1"/>
      <c r="G735" s="3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3" x14ac:dyDescent="0.3">
      <c r="A736" s="2"/>
      <c r="B736" s="1"/>
      <c r="C736" s="1"/>
      <c r="D736" s="1"/>
      <c r="E736" s="1"/>
      <c r="F736" s="1"/>
      <c r="G736" s="3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3" x14ac:dyDescent="0.3">
      <c r="A737" s="2"/>
      <c r="B737" s="1"/>
      <c r="C737" s="1"/>
      <c r="D737" s="1"/>
      <c r="E737" s="1"/>
      <c r="F737" s="1"/>
      <c r="G737" s="3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3" x14ac:dyDescent="0.3">
      <c r="A738" s="2"/>
      <c r="B738" s="1"/>
      <c r="C738" s="1"/>
      <c r="D738" s="1"/>
      <c r="E738" s="1"/>
      <c r="F738" s="1"/>
      <c r="G738" s="3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3" x14ac:dyDescent="0.3">
      <c r="A739" s="2"/>
      <c r="B739" s="1"/>
      <c r="C739" s="1"/>
      <c r="D739" s="1"/>
      <c r="E739" s="1"/>
      <c r="F739" s="1"/>
      <c r="G739" s="3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3" x14ac:dyDescent="0.3">
      <c r="A740" s="2"/>
      <c r="B740" s="1"/>
      <c r="C740" s="1"/>
      <c r="D740" s="1"/>
      <c r="E740" s="1"/>
      <c r="F740" s="1"/>
      <c r="G740" s="3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3" x14ac:dyDescent="0.3">
      <c r="A741" s="2"/>
      <c r="B741" s="1"/>
      <c r="C741" s="1"/>
      <c r="D741" s="1"/>
      <c r="E741" s="1"/>
      <c r="F741" s="1"/>
      <c r="G741" s="3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3" x14ac:dyDescent="0.3">
      <c r="A742" s="2"/>
      <c r="B742" s="1"/>
      <c r="C742" s="1"/>
      <c r="D742" s="1"/>
      <c r="E742" s="1"/>
      <c r="F742" s="1"/>
      <c r="G742" s="3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3" x14ac:dyDescent="0.3">
      <c r="A743" s="2"/>
      <c r="B743" s="1"/>
      <c r="C743" s="1"/>
      <c r="D743" s="1"/>
      <c r="E743" s="1"/>
      <c r="F743" s="1"/>
      <c r="G743" s="3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3" x14ac:dyDescent="0.3">
      <c r="A744" s="2"/>
      <c r="B744" s="1"/>
      <c r="C744" s="1"/>
      <c r="D744" s="1"/>
      <c r="E744" s="1"/>
      <c r="F744" s="1"/>
      <c r="G744" s="3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3" x14ac:dyDescent="0.3">
      <c r="A745" s="2"/>
      <c r="B745" s="1"/>
      <c r="C745" s="1"/>
      <c r="D745" s="1"/>
      <c r="E745" s="1"/>
      <c r="F745" s="1"/>
      <c r="G745" s="3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3" x14ac:dyDescent="0.3">
      <c r="A746" s="2"/>
      <c r="B746" s="1"/>
      <c r="C746" s="1"/>
      <c r="D746" s="1"/>
      <c r="E746" s="1"/>
      <c r="F746" s="1"/>
      <c r="G746" s="3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3" x14ac:dyDescent="0.3">
      <c r="A747" s="2"/>
      <c r="B747" s="1"/>
      <c r="C747" s="1"/>
      <c r="D747" s="1"/>
      <c r="E747" s="1"/>
      <c r="F747" s="1"/>
      <c r="G747" s="3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3" x14ac:dyDescent="0.3">
      <c r="A748" s="2"/>
      <c r="B748" s="1"/>
      <c r="C748" s="1"/>
      <c r="D748" s="1"/>
      <c r="E748" s="1"/>
      <c r="F748" s="1"/>
      <c r="G748" s="3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3" x14ac:dyDescent="0.3">
      <c r="A749" s="2"/>
      <c r="B749" s="1"/>
      <c r="C749" s="1"/>
      <c r="D749" s="1"/>
      <c r="E749" s="1"/>
      <c r="F749" s="1"/>
      <c r="G749" s="3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3" x14ac:dyDescent="0.3">
      <c r="A750" s="2"/>
      <c r="B750" s="1"/>
      <c r="C750" s="1"/>
      <c r="D750" s="1"/>
      <c r="E750" s="1"/>
      <c r="F750" s="1"/>
      <c r="G750" s="3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3" x14ac:dyDescent="0.3">
      <c r="A751" s="2"/>
      <c r="B751" s="1"/>
      <c r="C751" s="1"/>
      <c r="D751" s="1"/>
      <c r="E751" s="1"/>
      <c r="F751" s="1"/>
      <c r="G751" s="3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3" x14ac:dyDescent="0.3">
      <c r="A752" s="2"/>
      <c r="B752" s="1"/>
      <c r="C752" s="1"/>
      <c r="D752" s="1"/>
      <c r="E752" s="1"/>
      <c r="F752" s="1"/>
      <c r="G752" s="3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3" x14ac:dyDescent="0.3">
      <c r="A753" s="2"/>
      <c r="B753" s="1"/>
      <c r="C753" s="1"/>
      <c r="D753" s="1"/>
      <c r="E753" s="1"/>
      <c r="F753" s="1"/>
      <c r="G753" s="3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3" x14ac:dyDescent="0.3">
      <c r="A754" s="2"/>
      <c r="B754" s="1"/>
      <c r="C754" s="1"/>
      <c r="D754" s="1"/>
      <c r="E754" s="1"/>
      <c r="F754" s="1"/>
      <c r="G754" s="3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3" x14ac:dyDescent="0.3">
      <c r="A755" s="2"/>
      <c r="B755" s="1"/>
      <c r="C755" s="1"/>
      <c r="D755" s="1"/>
      <c r="E755" s="1"/>
      <c r="F755" s="1"/>
      <c r="G755" s="3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3" x14ac:dyDescent="0.3">
      <c r="A756" s="2"/>
      <c r="B756" s="1"/>
      <c r="C756" s="1"/>
      <c r="D756" s="1"/>
      <c r="E756" s="1"/>
      <c r="F756" s="1"/>
      <c r="G756" s="3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3" x14ac:dyDescent="0.3">
      <c r="A757" s="2"/>
      <c r="B757" s="1"/>
      <c r="C757" s="1"/>
      <c r="D757" s="1"/>
      <c r="E757" s="1"/>
      <c r="F757" s="1"/>
      <c r="G757" s="3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3" x14ac:dyDescent="0.3">
      <c r="A758" s="2"/>
      <c r="B758" s="1"/>
      <c r="C758" s="1"/>
      <c r="D758" s="1"/>
      <c r="E758" s="1"/>
      <c r="F758" s="1"/>
      <c r="G758" s="3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3" x14ac:dyDescent="0.3">
      <c r="A759" s="2"/>
      <c r="B759" s="1"/>
      <c r="C759" s="1"/>
      <c r="D759" s="1"/>
      <c r="E759" s="1"/>
      <c r="F759" s="1"/>
      <c r="G759" s="3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3" x14ac:dyDescent="0.3">
      <c r="A760" s="2"/>
      <c r="B760" s="1"/>
      <c r="C760" s="1"/>
      <c r="D760" s="1"/>
      <c r="E760" s="1"/>
      <c r="F760" s="1"/>
      <c r="G760" s="3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3" x14ac:dyDescent="0.3">
      <c r="A761" s="2"/>
      <c r="B761" s="1"/>
      <c r="C761" s="1"/>
      <c r="D761" s="1"/>
      <c r="E761" s="1"/>
      <c r="F761" s="1"/>
      <c r="G761" s="3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3" x14ac:dyDescent="0.3">
      <c r="A762" s="2"/>
      <c r="B762" s="1"/>
      <c r="C762" s="1"/>
      <c r="D762" s="1"/>
      <c r="E762" s="1"/>
      <c r="F762" s="1"/>
      <c r="G762" s="3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3" x14ac:dyDescent="0.3">
      <c r="A763" s="2"/>
      <c r="B763" s="1"/>
      <c r="C763" s="1"/>
      <c r="D763" s="1"/>
      <c r="E763" s="1"/>
      <c r="F763" s="1"/>
      <c r="G763" s="3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3" x14ac:dyDescent="0.3">
      <c r="A764" s="2"/>
      <c r="B764" s="1"/>
      <c r="C764" s="1"/>
      <c r="D764" s="1"/>
      <c r="E764" s="1"/>
      <c r="F764" s="1"/>
      <c r="G764" s="3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3" x14ac:dyDescent="0.3">
      <c r="A765" s="2"/>
      <c r="B765" s="1"/>
      <c r="C765" s="1"/>
      <c r="D765" s="1"/>
      <c r="E765" s="1"/>
      <c r="F765" s="1"/>
      <c r="G765" s="3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3" x14ac:dyDescent="0.3">
      <c r="A766" s="2"/>
      <c r="B766" s="1"/>
      <c r="C766" s="1"/>
      <c r="D766" s="1"/>
      <c r="E766" s="1"/>
      <c r="F766" s="1"/>
      <c r="G766" s="3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3" x14ac:dyDescent="0.3">
      <c r="A767" s="2"/>
      <c r="B767" s="1"/>
      <c r="C767" s="1"/>
      <c r="D767" s="1"/>
      <c r="E767" s="1"/>
      <c r="F767" s="1"/>
      <c r="G767" s="3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3" x14ac:dyDescent="0.3">
      <c r="A768" s="2"/>
      <c r="B768" s="1"/>
      <c r="C768" s="1"/>
      <c r="D768" s="1"/>
      <c r="E768" s="1"/>
      <c r="F768" s="1"/>
      <c r="G768" s="3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3" x14ac:dyDescent="0.3">
      <c r="A769" s="2"/>
      <c r="B769" s="1"/>
      <c r="C769" s="1"/>
      <c r="D769" s="1"/>
      <c r="E769" s="1"/>
      <c r="F769" s="1"/>
      <c r="G769" s="3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3" x14ac:dyDescent="0.3">
      <c r="A770" s="2"/>
      <c r="B770" s="1"/>
      <c r="C770" s="1"/>
      <c r="D770" s="1"/>
      <c r="E770" s="1"/>
      <c r="F770" s="1"/>
      <c r="G770" s="3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3" x14ac:dyDescent="0.3">
      <c r="A771" s="2"/>
      <c r="B771" s="1"/>
      <c r="C771" s="1"/>
      <c r="D771" s="1"/>
      <c r="E771" s="1"/>
      <c r="F771" s="1"/>
      <c r="G771" s="3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3" x14ac:dyDescent="0.3">
      <c r="A772" s="2"/>
      <c r="B772" s="1"/>
      <c r="C772" s="1"/>
      <c r="D772" s="1"/>
      <c r="E772" s="1"/>
      <c r="F772" s="1"/>
      <c r="G772" s="3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3" x14ac:dyDescent="0.3">
      <c r="A773" s="2"/>
      <c r="B773" s="1"/>
      <c r="C773" s="1"/>
      <c r="D773" s="1"/>
      <c r="E773" s="1"/>
      <c r="F773" s="1"/>
      <c r="G773" s="3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3" x14ac:dyDescent="0.3">
      <c r="A774" s="2"/>
      <c r="B774" s="1"/>
      <c r="C774" s="1"/>
      <c r="D774" s="1"/>
      <c r="E774" s="1"/>
      <c r="F774" s="1"/>
      <c r="G774" s="3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3" x14ac:dyDescent="0.3">
      <c r="A775" s="2"/>
      <c r="B775" s="1"/>
      <c r="C775" s="1"/>
      <c r="D775" s="1"/>
      <c r="E775" s="1"/>
      <c r="F775" s="1"/>
      <c r="G775" s="3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3" x14ac:dyDescent="0.3">
      <c r="A776" s="2"/>
      <c r="B776" s="1"/>
      <c r="C776" s="1"/>
      <c r="D776" s="1"/>
      <c r="E776" s="1"/>
      <c r="F776" s="1"/>
      <c r="G776" s="3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3" x14ac:dyDescent="0.3">
      <c r="A777" s="2"/>
      <c r="B777" s="1"/>
      <c r="C777" s="1"/>
      <c r="D777" s="1"/>
      <c r="E777" s="1"/>
      <c r="F777" s="1"/>
      <c r="G777" s="3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3" x14ac:dyDescent="0.3">
      <c r="A778" s="2"/>
      <c r="B778" s="1"/>
      <c r="C778" s="1"/>
      <c r="D778" s="1"/>
      <c r="E778" s="1"/>
      <c r="F778" s="1"/>
      <c r="G778" s="3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3" x14ac:dyDescent="0.3">
      <c r="A779" s="2"/>
      <c r="B779" s="1"/>
      <c r="C779" s="1"/>
      <c r="D779" s="1"/>
      <c r="E779" s="1"/>
      <c r="F779" s="1"/>
      <c r="G779" s="3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3" x14ac:dyDescent="0.3">
      <c r="A780" s="2"/>
      <c r="B780" s="1"/>
      <c r="C780" s="1"/>
      <c r="D780" s="1"/>
      <c r="E780" s="1"/>
      <c r="F780" s="1"/>
      <c r="G780" s="3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3" x14ac:dyDescent="0.3">
      <c r="A781" s="2"/>
      <c r="B781" s="1"/>
      <c r="C781" s="1"/>
      <c r="D781" s="1"/>
      <c r="E781" s="1"/>
      <c r="F781" s="1"/>
      <c r="G781" s="3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3" x14ac:dyDescent="0.3">
      <c r="A782" s="2"/>
      <c r="B782" s="1"/>
      <c r="C782" s="1"/>
      <c r="D782" s="1"/>
      <c r="E782" s="1"/>
      <c r="F782" s="1"/>
      <c r="G782" s="3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3" x14ac:dyDescent="0.3">
      <c r="A783" s="2"/>
      <c r="B783" s="1"/>
      <c r="C783" s="1"/>
      <c r="D783" s="1"/>
      <c r="E783" s="1"/>
      <c r="F783" s="1"/>
      <c r="G783" s="3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3" x14ac:dyDescent="0.3">
      <c r="A784" s="2"/>
      <c r="B784" s="1"/>
      <c r="C784" s="1"/>
      <c r="D784" s="1"/>
      <c r="E784" s="1"/>
      <c r="F784" s="1"/>
      <c r="G784" s="3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3" x14ac:dyDescent="0.3">
      <c r="A785" s="2"/>
      <c r="B785" s="1"/>
      <c r="C785" s="1"/>
      <c r="D785" s="1"/>
      <c r="E785" s="1"/>
      <c r="F785" s="1"/>
      <c r="G785" s="3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3" x14ac:dyDescent="0.3">
      <c r="A786" s="2"/>
      <c r="B786" s="1"/>
      <c r="C786" s="1"/>
      <c r="D786" s="1"/>
      <c r="E786" s="1"/>
      <c r="F786" s="1"/>
      <c r="G786" s="3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3" x14ac:dyDescent="0.3">
      <c r="A787" s="2"/>
      <c r="B787" s="1"/>
      <c r="C787" s="1"/>
      <c r="D787" s="1"/>
      <c r="E787" s="1"/>
      <c r="F787" s="1"/>
      <c r="G787" s="3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3" x14ac:dyDescent="0.3">
      <c r="A788" s="2"/>
      <c r="B788" s="1"/>
      <c r="C788" s="1"/>
      <c r="D788" s="1"/>
      <c r="E788" s="1"/>
      <c r="F788" s="1"/>
      <c r="G788" s="3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3" x14ac:dyDescent="0.3">
      <c r="A789" s="2"/>
      <c r="B789" s="1"/>
      <c r="C789" s="1"/>
      <c r="D789" s="1"/>
      <c r="E789" s="1"/>
      <c r="F789" s="1"/>
      <c r="G789" s="3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3" x14ac:dyDescent="0.3">
      <c r="A790" s="2"/>
      <c r="B790" s="1"/>
      <c r="C790" s="1"/>
      <c r="D790" s="1"/>
      <c r="E790" s="1"/>
      <c r="F790" s="1"/>
      <c r="G790" s="3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3" x14ac:dyDescent="0.3">
      <c r="A791" s="2"/>
      <c r="B791" s="1"/>
      <c r="C791" s="1"/>
      <c r="D791" s="1"/>
      <c r="E791" s="1"/>
      <c r="F791" s="1"/>
      <c r="G791" s="3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3" x14ac:dyDescent="0.3">
      <c r="A792" s="2"/>
      <c r="B792" s="1"/>
      <c r="C792" s="1"/>
      <c r="D792" s="1"/>
      <c r="E792" s="1"/>
      <c r="F792" s="1"/>
      <c r="G792" s="3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3" x14ac:dyDescent="0.3">
      <c r="A793" s="2"/>
      <c r="B793" s="1"/>
      <c r="C793" s="1"/>
      <c r="D793" s="1"/>
      <c r="E793" s="1"/>
      <c r="F793" s="1"/>
      <c r="G793" s="3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3" x14ac:dyDescent="0.3">
      <c r="A794" s="2"/>
      <c r="B794" s="1"/>
      <c r="C794" s="1"/>
      <c r="D794" s="1"/>
      <c r="E794" s="1"/>
      <c r="F794" s="1"/>
      <c r="G794" s="3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3" x14ac:dyDescent="0.3">
      <c r="A795" s="2"/>
      <c r="B795" s="1"/>
      <c r="C795" s="1"/>
      <c r="D795" s="1"/>
      <c r="E795" s="1"/>
      <c r="F795" s="1"/>
      <c r="G795" s="3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3" x14ac:dyDescent="0.3">
      <c r="A796" s="2"/>
      <c r="B796" s="1"/>
      <c r="C796" s="1"/>
      <c r="D796" s="1"/>
      <c r="E796" s="1"/>
      <c r="F796" s="1"/>
      <c r="G796" s="3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3" x14ac:dyDescent="0.3">
      <c r="A797" s="2"/>
      <c r="B797" s="1"/>
      <c r="C797" s="1"/>
      <c r="D797" s="1"/>
      <c r="E797" s="1"/>
      <c r="F797" s="1"/>
      <c r="G797" s="3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3" x14ac:dyDescent="0.3">
      <c r="A798" s="2"/>
      <c r="B798" s="1"/>
      <c r="C798" s="1"/>
      <c r="D798" s="1"/>
      <c r="E798" s="1"/>
      <c r="F798" s="1"/>
      <c r="G798" s="3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3" x14ac:dyDescent="0.3">
      <c r="A799" s="2"/>
      <c r="B799" s="1"/>
      <c r="C799" s="1"/>
      <c r="D799" s="1"/>
      <c r="E799" s="1"/>
      <c r="F799" s="1"/>
      <c r="G799" s="3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3" x14ac:dyDescent="0.3">
      <c r="A800" s="2"/>
      <c r="B800" s="1"/>
      <c r="C800" s="1"/>
      <c r="D800" s="1"/>
      <c r="E800" s="1"/>
      <c r="F800" s="1"/>
      <c r="G800" s="3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3" x14ac:dyDescent="0.3">
      <c r="A801" s="2"/>
      <c r="B801" s="1"/>
      <c r="C801" s="1"/>
      <c r="D801" s="1"/>
      <c r="E801" s="1"/>
      <c r="F801" s="1"/>
      <c r="G801" s="3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3" x14ac:dyDescent="0.3">
      <c r="A802" s="2"/>
      <c r="B802" s="1"/>
      <c r="C802" s="1"/>
      <c r="D802" s="1"/>
      <c r="E802" s="1"/>
      <c r="F802" s="1"/>
      <c r="G802" s="3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3" x14ac:dyDescent="0.3">
      <c r="A803" s="2"/>
      <c r="B803" s="1"/>
      <c r="C803" s="1"/>
      <c r="D803" s="1"/>
      <c r="E803" s="1"/>
      <c r="F803" s="1"/>
      <c r="G803" s="3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3" x14ac:dyDescent="0.3">
      <c r="A804" s="2"/>
      <c r="B804" s="1"/>
      <c r="C804" s="1"/>
      <c r="D804" s="1"/>
      <c r="E804" s="1"/>
      <c r="F804" s="1"/>
      <c r="G804" s="3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3" x14ac:dyDescent="0.3">
      <c r="A805" s="2"/>
      <c r="B805" s="1"/>
      <c r="C805" s="1"/>
      <c r="D805" s="1"/>
      <c r="E805" s="1"/>
      <c r="F805" s="1"/>
      <c r="G805" s="3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3" x14ac:dyDescent="0.3">
      <c r="A806" s="2"/>
      <c r="B806" s="1"/>
      <c r="C806" s="1"/>
      <c r="D806" s="1"/>
      <c r="E806" s="1"/>
      <c r="F806" s="1"/>
      <c r="G806" s="3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3" x14ac:dyDescent="0.3">
      <c r="A807" s="2"/>
      <c r="B807" s="1"/>
      <c r="C807" s="1"/>
      <c r="D807" s="1"/>
      <c r="E807" s="1"/>
      <c r="F807" s="1"/>
      <c r="G807" s="3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3" x14ac:dyDescent="0.3">
      <c r="A808" s="2"/>
      <c r="B808" s="1"/>
      <c r="C808" s="1"/>
      <c r="D808" s="1"/>
      <c r="E808" s="1"/>
      <c r="F808" s="1"/>
      <c r="G808" s="3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3" x14ac:dyDescent="0.3">
      <c r="A809" s="2"/>
      <c r="B809" s="1"/>
      <c r="C809" s="1"/>
      <c r="D809" s="1"/>
      <c r="E809" s="1"/>
      <c r="F809" s="1"/>
      <c r="G809" s="3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3" x14ac:dyDescent="0.3">
      <c r="A810" s="2"/>
      <c r="B810" s="1"/>
      <c r="C810" s="1"/>
      <c r="D810" s="1"/>
      <c r="E810" s="1"/>
      <c r="F810" s="1"/>
      <c r="G810" s="3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3" x14ac:dyDescent="0.3">
      <c r="A811" s="2"/>
      <c r="B811" s="1"/>
      <c r="C811" s="1"/>
      <c r="D811" s="1"/>
      <c r="E811" s="1"/>
      <c r="F811" s="1"/>
      <c r="G811" s="3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3" x14ac:dyDescent="0.3">
      <c r="A812" s="2"/>
      <c r="B812" s="1"/>
      <c r="C812" s="1"/>
      <c r="D812" s="1"/>
      <c r="E812" s="1"/>
      <c r="F812" s="1"/>
      <c r="G812" s="3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3" x14ac:dyDescent="0.3">
      <c r="A813" s="2"/>
      <c r="B813" s="1"/>
      <c r="C813" s="1"/>
      <c r="D813" s="1"/>
      <c r="E813" s="1"/>
      <c r="F813" s="1"/>
      <c r="G813" s="3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3" x14ac:dyDescent="0.3">
      <c r="A814" s="2"/>
      <c r="B814" s="1"/>
      <c r="C814" s="1"/>
      <c r="D814" s="1"/>
      <c r="E814" s="1"/>
      <c r="F814" s="1"/>
      <c r="G814" s="3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3" x14ac:dyDescent="0.3">
      <c r="A815" s="2"/>
      <c r="B815" s="1"/>
      <c r="C815" s="1"/>
      <c r="D815" s="1"/>
      <c r="E815" s="1"/>
      <c r="F815" s="1"/>
      <c r="G815" s="3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3" x14ac:dyDescent="0.3">
      <c r="A816" s="2"/>
      <c r="B816" s="1"/>
      <c r="C816" s="1"/>
      <c r="D816" s="1"/>
      <c r="E816" s="1"/>
      <c r="F816" s="1"/>
      <c r="G816" s="3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3" x14ac:dyDescent="0.3">
      <c r="A817" s="2"/>
      <c r="B817" s="1"/>
      <c r="C817" s="1"/>
      <c r="D817" s="1"/>
      <c r="E817" s="1"/>
      <c r="F817" s="1"/>
      <c r="G817" s="3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3" x14ac:dyDescent="0.3">
      <c r="A818" s="2"/>
      <c r="B818" s="1"/>
      <c r="C818" s="1"/>
      <c r="D818" s="1"/>
      <c r="E818" s="1"/>
      <c r="F818" s="1"/>
      <c r="G818" s="3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3" x14ac:dyDescent="0.3">
      <c r="A819" s="2"/>
      <c r="B819" s="1"/>
      <c r="C819" s="1"/>
      <c r="D819" s="1"/>
      <c r="E819" s="1"/>
      <c r="F819" s="1"/>
      <c r="G819" s="3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3" x14ac:dyDescent="0.3">
      <c r="A820" s="2"/>
      <c r="B820" s="1"/>
      <c r="C820" s="1"/>
      <c r="D820" s="1"/>
      <c r="E820" s="1"/>
      <c r="F820" s="1"/>
      <c r="G820" s="3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3" x14ac:dyDescent="0.3">
      <c r="A821" s="2"/>
      <c r="B821" s="1"/>
      <c r="C821" s="1"/>
      <c r="D821" s="1"/>
      <c r="E821" s="1"/>
      <c r="F821" s="1"/>
      <c r="G821" s="3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3" x14ac:dyDescent="0.3">
      <c r="A822" s="2"/>
      <c r="B822" s="1"/>
      <c r="C822" s="1"/>
      <c r="D822" s="1"/>
      <c r="E822" s="1"/>
      <c r="F822" s="1"/>
      <c r="G822" s="3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3" x14ac:dyDescent="0.3">
      <c r="A823" s="2"/>
      <c r="B823" s="1"/>
      <c r="C823" s="1"/>
      <c r="D823" s="1"/>
      <c r="E823" s="1"/>
      <c r="F823" s="1"/>
      <c r="G823" s="3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3" x14ac:dyDescent="0.3">
      <c r="A824" s="2"/>
      <c r="B824" s="1"/>
      <c r="C824" s="1"/>
      <c r="D824" s="1"/>
      <c r="E824" s="1"/>
      <c r="F824" s="1"/>
      <c r="G824" s="3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3" x14ac:dyDescent="0.3">
      <c r="A825" s="2"/>
      <c r="B825" s="1"/>
      <c r="C825" s="1"/>
      <c r="D825" s="1"/>
      <c r="E825" s="1"/>
      <c r="F825" s="1"/>
      <c r="G825" s="3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3" x14ac:dyDescent="0.3">
      <c r="A826" s="2"/>
      <c r="B826" s="1"/>
      <c r="C826" s="1"/>
      <c r="D826" s="1"/>
      <c r="E826" s="1"/>
      <c r="F826" s="1"/>
      <c r="G826" s="3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3" x14ac:dyDescent="0.3">
      <c r="A827" s="2"/>
      <c r="B827" s="1"/>
      <c r="C827" s="1"/>
      <c r="D827" s="1"/>
      <c r="E827" s="1"/>
      <c r="F827" s="1"/>
      <c r="G827" s="3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3" x14ac:dyDescent="0.3">
      <c r="A828" s="2"/>
      <c r="B828" s="1"/>
      <c r="C828" s="1"/>
      <c r="D828" s="1"/>
      <c r="E828" s="1"/>
      <c r="F828" s="1"/>
      <c r="G828" s="3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3" x14ac:dyDescent="0.3">
      <c r="A829" s="2"/>
      <c r="B829" s="1"/>
      <c r="C829" s="1"/>
      <c r="D829" s="1"/>
      <c r="E829" s="1"/>
      <c r="F829" s="1"/>
      <c r="G829" s="3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3" x14ac:dyDescent="0.3">
      <c r="A830" s="2"/>
      <c r="B830" s="1"/>
      <c r="C830" s="1"/>
      <c r="D830" s="1"/>
      <c r="E830" s="1"/>
      <c r="F830" s="1"/>
      <c r="G830" s="3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3" x14ac:dyDescent="0.3">
      <c r="A831" s="2"/>
      <c r="B831" s="1"/>
      <c r="C831" s="1"/>
      <c r="D831" s="1"/>
      <c r="E831" s="1"/>
      <c r="F831" s="1"/>
      <c r="G831" s="3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3" x14ac:dyDescent="0.3">
      <c r="A832" s="2"/>
      <c r="B832" s="1"/>
      <c r="C832" s="1"/>
      <c r="D832" s="1"/>
      <c r="E832" s="1"/>
      <c r="F832" s="1"/>
      <c r="G832" s="3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3" x14ac:dyDescent="0.3">
      <c r="A833" s="2"/>
      <c r="B833" s="1"/>
      <c r="C833" s="1"/>
      <c r="D833" s="1"/>
      <c r="E833" s="1"/>
      <c r="F833" s="1"/>
      <c r="G833" s="3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3" x14ac:dyDescent="0.3">
      <c r="A834" s="2"/>
      <c r="B834" s="1"/>
      <c r="C834" s="1"/>
      <c r="D834" s="1"/>
      <c r="E834" s="1"/>
      <c r="F834" s="1"/>
      <c r="G834" s="3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3" x14ac:dyDescent="0.3">
      <c r="A835" s="2"/>
      <c r="B835" s="1"/>
      <c r="C835" s="1"/>
      <c r="D835" s="1"/>
      <c r="E835" s="1"/>
      <c r="F835" s="1"/>
      <c r="G835" s="3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3" x14ac:dyDescent="0.3">
      <c r="A836" s="2"/>
      <c r="B836" s="1"/>
      <c r="C836" s="1"/>
      <c r="D836" s="1"/>
      <c r="E836" s="1"/>
      <c r="F836" s="1"/>
      <c r="G836" s="3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3" x14ac:dyDescent="0.3">
      <c r="A837" s="2"/>
      <c r="B837" s="1"/>
      <c r="C837" s="1"/>
      <c r="D837" s="1"/>
      <c r="E837" s="1"/>
      <c r="F837" s="1"/>
      <c r="G837" s="3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3" x14ac:dyDescent="0.3">
      <c r="A838" s="2"/>
      <c r="B838" s="1"/>
      <c r="C838" s="1"/>
      <c r="D838" s="1"/>
      <c r="E838" s="1"/>
      <c r="F838" s="1"/>
      <c r="G838" s="3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3" x14ac:dyDescent="0.3">
      <c r="A839" s="2"/>
      <c r="B839" s="1"/>
      <c r="C839" s="1"/>
      <c r="D839" s="1"/>
      <c r="E839" s="1"/>
      <c r="F839" s="1"/>
      <c r="G839" s="3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3" x14ac:dyDescent="0.3">
      <c r="A840" s="2"/>
      <c r="B840" s="1"/>
      <c r="C840" s="1"/>
      <c r="D840" s="1"/>
      <c r="E840" s="1"/>
      <c r="F840" s="1"/>
      <c r="G840" s="3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3" x14ac:dyDescent="0.3">
      <c r="A841" s="2"/>
      <c r="B841" s="1"/>
      <c r="C841" s="1"/>
      <c r="D841" s="1"/>
      <c r="E841" s="1"/>
      <c r="F841" s="1"/>
      <c r="G841" s="3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3" x14ac:dyDescent="0.3">
      <c r="A842" s="2"/>
      <c r="B842" s="1"/>
      <c r="C842" s="1"/>
      <c r="D842" s="1"/>
      <c r="E842" s="1"/>
      <c r="F842" s="1"/>
      <c r="G842" s="3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3" x14ac:dyDescent="0.3">
      <c r="A843" s="2"/>
      <c r="B843" s="1"/>
      <c r="C843" s="1"/>
      <c r="D843" s="1"/>
      <c r="E843" s="1"/>
      <c r="F843" s="1"/>
      <c r="G843" s="3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3" x14ac:dyDescent="0.3">
      <c r="A844" s="2"/>
      <c r="B844" s="1"/>
      <c r="C844" s="1"/>
      <c r="D844" s="1"/>
      <c r="E844" s="1"/>
      <c r="F844" s="1"/>
      <c r="G844" s="3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3" x14ac:dyDescent="0.3">
      <c r="A845" s="2"/>
      <c r="B845" s="1"/>
      <c r="C845" s="1"/>
      <c r="D845" s="1"/>
      <c r="E845" s="1"/>
      <c r="F845" s="1"/>
      <c r="G845" s="3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3" x14ac:dyDescent="0.3">
      <c r="A846" s="2"/>
      <c r="B846" s="1"/>
      <c r="C846" s="1"/>
      <c r="D846" s="1"/>
      <c r="E846" s="1"/>
      <c r="F846" s="1"/>
      <c r="G846" s="3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3" x14ac:dyDescent="0.3">
      <c r="A847" s="2"/>
      <c r="B847" s="1"/>
      <c r="C847" s="1"/>
      <c r="D847" s="1"/>
      <c r="E847" s="1"/>
      <c r="F847" s="1"/>
      <c r="G847" s="3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3" x14ac:dyDescent="0.3">
      <c r="A848" s="2"/>
      <c r="B848" s="1"/>
      <c r="C848" s="1"/>
      <c r="D848" s="1"/>
      <c r="E848" s="1"/>
      <c r="F848" s="1"/>
      <c r="G848" s="3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3" x14ac:dyDescent="0.3">
      <c r="A849" s="2"/>
      <c r="B849" s="1"/>
      <c r="C849" s="1"/>
      <c r="D849" s="1"/>
      <c r="E849" s="1"/>
      <c r="F849" s="1"/>
      <c r="G849" s="3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3" x14ac:dyDescent="0.3">
      <c r="A850" s="2"/>
      <c r="B850" s="1"/>
      <c r="C850" s="1"/>
      <c r="D850" s="1"/>
      <c r="E850" s="1"/>
      <c r="F850" s="1"/>
      <c r="G850" s="3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3" x14ac:dyDescent="0.3">
      <c r="A851" s="2"/>
      <c r="B851" s="1"/>
      <c r="C851" s="1"/>
      <c r="D851" s="1"/>
      <c r="E851" s="1"/>
      <c r="F851" s="1"/>
      <c r="G851" s="3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3" x14ac:dyDescent="0.3">
      <c r="A852" s="2"/>
      <c r="B852" s="1"/>
      <c r="C852" s="1"/>
      <c r="D852" s="1"/>
      <c r="E852" s="1"/>
      <c r="F852" s="1"/>
      <c r="G852" s="3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3" x14ac:dyDescent="0.3">
      <c r="A853" s="2"/>
      <c r="B853" s="1"/>
      <c r="C853" s="1"/>
      <c r="D853" s="1"/>
      <c r="E853" s="1"/>
      <c r="F853" s="1"/>
      <c r="G853" s="3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3" x14ac:dyDescent="0.3">
      <c r="A854" s="2"/>
      <c r="B854" s="1"/>
      <c r="C854" s="1"/>
      <c r="D854" s="1"/>
      <c r="E854" s="1"/>
      <c r="F854" s="1"/>
      <c r="G854" s="3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3" x14ac:dyDescent="0.3">
      <c r="A855" s="2"/>
      <c r="B855" s="1"/>
      <c r="C855" s="1"/>
      <c r="D855" s="1"/>
      <c r="E855" s="1"/>
      <c r="F855" s="1"/>
      <c r="G855" s="3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3" x14ac:dyDescent="0.3">
      <c r="A856" s="2"/>
      <c r="B856" s="1"/>
      <c r="C856" s="1"/>
      <c r="D856" s="1"/>
      <c r="E856" s="1"/>
      <c r="F856" s="1"/>
      <c r="G856" s="3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3" x14ac:dyDescent="0.3">
      <c r="A857" s="2"/>
      <c r="B857" s="1"/>
      <c r="C857" s="1"/>
      <c r="D857" s="1"/>
      <c r="E857" s="1"/>
      <c r="F857" s="1"/>
      <c r="G857" s="3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3" x14ac:dyDescent="0.3">
      <c r="A858" s="2"/>
      <c r="B858" s="1"/>
      <c r="C858" s="1"/>
      <c r="D858" s="1"/>
      <c r="E858" s="1"/>
      <c r="F858" s="1"/>
      <c r="G858" s="3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3" x14ac:dyDescent="0.3">
      <c r="A859" s="2"/>
      <c r="B859" s="1"/>
      <c r="C859" s="1"/>
      <c r="D859" s="1"/>
      <c r="E859" s="1"/>
      <c r="F859" s="1"/>
      <c r="G859" s="3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3" x14ac:dyDescent="0.3">
      <c r="A860" s="2"/>
      <c r="B860" s="1"/>
      <c r="C860" s="1"/>
      <c r="D860" s="1"/>
      <c r="E860" s="1"/>
      <c r="F860" s="1"/>
      <c r="G860" s="3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3" x14ac:dyDescent="0.3">
      <c r="A861" s="2"/>
      <c r="B861" s="1"/>
      <c r="C861" s="1"/>
      <c r="D861" s="1"/>
      <c r="E861" s="1"/>
      <c r="F861" s="1"/>
      <c r="G861" s="3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3" x14ac:dyDescent="0.3">
      <c r="A862" s="2"/>
      <c r="B862" s="1"/>
      <c r="C862" s="1"/>
      <c r="D862" s="1"/>
      <c r="E862" s="1"/>
      <c r="F862" s="1"/>
      <c r="G862" s="3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3" x14ac:dyDescent="0.3">
      <c r="A863" s="2"/>
      <c r="B863" s="1"/>
      <c r="C863" s="1"/>
      <c r="D863" s="1"/>
      <c r="E863" s="1"/>
      <c r="F863" s="1"/>
      <c r="G863" s="3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3" x14ac:dyDescent="0.3">
      <c r="A864" s="2"/>
      <c r="B864" s="1"/>
      <c r="C864" s="1"/>
      <c r="D864" s="1"/>
      <c r="E864" s="1"/>
      <c r="F864" s="1"/>
      <c r="G864" s="3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3" x14ac:dyDescent="0.3">
      <c r="A865" s="2"/>
      <c r="B865" s="1"/>
      <c r="C865" s="1"/>
      <c r="D865" s="1"/>
      <c r="E865" s="1"/>
      <c r="F865" s="1"/>
      <c r="G865" s="3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3" x14ac:dyDescent="0.3">
      <c r="A866" s="2"/>
      <c r="B866" s="1"/>
      <c r="C866" s="1"/>
      <c r="D866" s="1"/>
      <c r="E866" s="1"/>
      <c r="F866" s="1"/>
      <c r="G866" s="3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3" x14ac:dyDescent="0.3">
      <c r="A867" s="2"/>
      <c r="B867" s="1"/>
      <c r="C867" s="1"/>
      <c r="D867" s="1"/>
      <c r="E867" s="1"/>
      <c r="F867" s="1"/>
      <c r="G867" s="3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3" x14ac:dyDescent="0.3">
      <c r="A868" s="2"/>
      <c r="B868" s="1"/>
      <c r="C868" s="1"/>
      <c r="D868" s="1"/>
      <c r="E868" s="1"/>
      <c r="F868" s="1"/>
      <c r="G868" s="3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3" x14ac:dyDescent="0.3">
      <c r="A869" s="2"/>
      <c r="B869" s="1"/>
      <c r="C869" s="1"/>
      <c r="D869" s="1"/>
      <c r="E869" s="1"/>
      <c r="F869" s="1"/>
      <c r="G869" s="3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3" x14ac:dyDescent="0.3">
      <c r="A870" s="2"/>
      <c r="B870" s="1"/>
      <c r="C870" s="1"/>
      <c r="D870" s="1"/>
      <c r="E870" s="1"/>
      <c r="F870" s="1"/>
      <c r="G870" s="3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3" x14ac:dyDescent="0.3">
      <c r="A871" s="2"/>
      <c r="B871" s="1"/>
      <c r="C871" s="1"/>
      <c r="D871" s="1"/>
      <c r="E871" s="1"/>
      <c r="F871" s="1"/>
      <c r="G871" s="3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3" x14ac:dyDescent="0.3">
      <c r="A872" s="2"/>
      <c r="B872" s="1"/>
      <c r="C872" s="1"/>
      <c r="D872" s="1"/>
      <c r="E872" s="1"/>
      <c r="F872" s="1"/>
      <c r="G872" s="3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3" x14ac:dyDescent="0.3">
      <c r="A873" s="2"/>
      <c r="B873" s="1"/>
      <c r="C873" s="1"/>
      <c r="D873" s="1"/>
      <c r="E873" s="1"/>
      <c r="F873" s="1"/>
      <c r="G873" s="3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3" x14ac:dyDescent="0.3">
      <c r="A874" s="2"/>
      <c r="B874" s="1"/>
      <c r="C874" s="1"/>
      <c r="D874" s="1"/>
      <c r="E874" s="1"/>
      <c r="F874" s="1"/>
      <c r="G874" s="3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3" x14ac:dyDescent="0.3">
      <c r="A875" s="2"/>
      <c r="B875" s="1"/>
      <c r="C875" s="1"/>
      <c r="D875" s="1"/>
      <c r="E875" s="1"/>
      <c r="F875" s="1"/>
      <c r="G875" s="3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3" x14ac:dyDescent="0.3">
      <c r="A876" s="2"/>
      <c r="B876" s="1"/>
      <c r="C876" s="1"/>
      <c r="D876" s="1"/>
      <c r="E876" s="1"/>
      <c r="F876" s="1"/>
      <c r="G876" s="3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3" x14ac:dyDescent="0.3">
      <c r="A877" s="2"/>
      <c r="B877" s="1"/>
      <c r="C877" s="1"/>
      <c r="D877" s="1"/>
      <c r="E877" s="1"/>
      <c r="F877" s="1"/>
      <c r="G877" s="3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3" x14ac:dyDescent="0.3">
      <c r="A878" s="2"/>
      <c r="B878" s="1"/>
      <c r="C878" s="1"/>
      <c r="D878" s="1"/>
      <c r="E878" s="1"/>
      <c r="F878" s="1"/>
      <c r="G878" s="3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3" x14ac:dyDescent="0.3">
      <c r="A879" s="2"/>
      <c r="B879" s="1"/>
      <c r="C879" s="1"/>
      <c r="D879" s="1"/>
      <c r="E879" s="1"/>
      <c r="F879" s="1"/>
      <c r="G879" s="3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3" x14ac:dyDescent="0.3">
      <c r="A880" s="2"/>
      <c r="B880" s="1"/>
      <c r="C880" s="1"/>
      <c r="D880" s="1"/>
      <c r="E880" s="1"/>
      <c r="F880" s="1"/>
      <c r="G880" s="3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3" x14ac:dyDescent="0.3">
      <c r="A881" s="2"/>
      <c r="B881" s="1"/>
      <c r="C881" s="1"/>
      <c r="D881" s="1"/>
      <c r="E881" s="1"/>
      <c r="F881" s="1"/>
      <c r="G881" s="3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3" x14ac:dyDescent="0.3">
      <c r="A882" s="2"/>
      <c r="B882" s="1"/>
      <c r="C882" s="1"/>
      <c r="D882" s="1"/>
      <c r="E882" s="1"/>
      <c r="F882" s="1"/>
      <c r="G882" s="3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3" x14ac:dyDescent="0.3">
      <c r="A883" s="2"/>
      <c r="B883" s="1"/>
      <c r="C883" s="1"/>
      <c r="D883" s="1"/>
      <c r="E883" s="1"/>
      <c r="F883" s="1"/>
      <c r="G883" s="3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3" x14ac:dyDescent="0.3">
      <c r="A884" s="2"/>
      <c r="B884" s="1"/>
      <c r="C884" s="1"/>
      <c r="D884" s="1"/>
      <c r="E884" s="1"/>
      <c r="F884" s="1"/>
      <c r="G884" s="3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3" x14ac:dyDescent="0.3">
      <c r="A885" s="2"/>
      <c r="B885" s="1"/>
      <c r="C885" s="1"/>
      <c r="D885" s="1"/>
      <c r="E885" s="1"/>
      <c r="F885" s="1"/>
      <c r="G885" s="3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3" x14ac:dyDescent="0.3">
      <c r="A886" s="2"/>
      <c r="B886" s="1"/>
      <c r="C886" s="1"/>
      <c r="D886" s="1"/>
      <c r="E886" s="1"/>
      <c r="F886" s="1"/>
      <c r="G886" s="3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3" x14ac:dyDescent="0.3">
      <c r="A887" s="2"/>
      <c r="B887" s="1"/>
      <c r="C887" s="1"/>
      <c r="D887" s="1"/>
      <c r="E887" s="1"/>
      <c r="F887" s="1"/>
      <c r="G887" s="3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3" x14ac:dyDescent="0.3">
      <c r="A888" s="2"/>
      <c r="B888" s="1"/>
      <c r="C888" s="1"/>
      <c r="D888" s="1"/>
      <c r="E888" s="1"/>
      <c r="F888" s="1"/>
      <c r="G888" s="3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3" x14ac:dyDescent="0.3">
      <c r="A889" s="2"/>
      <c r="B889" s="1"/>
      <c r="C889" s="1"/>
      <c r="D889" s="1"/>
      <c r="E889" s="1"/>
      <c r="F889" s="1"/>
      <c r="G889" s="3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3" x14ac:dyDescent="0.3">
      <c r="A890" s="2"/>
      <c r="B890" s="1"/>
      <c r="C890" s="1"/>
      <c r="D890" s="1"/>
      <c r="E890" s="1"/>
      <c r="F890" s="1"/>
      <c r="G890" s="3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3" x14ac:dyDescent="0.3">
      <c r="A891" s="2"/>
      <c r="B891" s="1"/>
      <c r="C891" s="1"/>
      <c r="D891" s="1"/>
      <c r="E891" s="1"/>
      <c r="F891" s="1"/>
      <c r="G891" s="3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3" x14ac:dyDescent="0.3">
      <c r="A892" s="2"/>
      <c r="B892" s="1"/>
      <c r="C892" s="1"/>
      <c r="D892" s="1"/>
      <c r="E892" s="1"/>
      <c r="F892" s="1"/>
      <c r="G892" s="3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3" x14ac:dyDescent="0.3">
      <c r="A893" s="2"/>
      <c r="B893" s="1"/>
      <c r="C893" s="1"/>
      <c r="D893" s="1"/>
      <c r="E893" s="1"/>
      <c r="F893" s="1"/>
      <c r="G893" s="3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3" x14ac:dyDescent="0.3">
      <c r="A894" s="2"/>
      <c r="B894" s="1"/>
      <c r="C894" s="1"/>
      <c r="D894" s="1"/>
      <c r="E894" s="1"/>
      <c r="F894" s="1"/>
      <c r="G894" s="3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3" x14ac:dyDescent="0.3">
      <c r="A895" s="2"/>
      <c r="B895" s="1"/>
      <c r="C895" s="1"/>
      <c r="D895" s="1"/>
      <c r="E895" s="1"/>
      <c r="F895" s="1"/>
      <c r="G895" s="3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3" x14ac:dyDescent="0.3">
      <c r="A896" s="2"/>
      <c r="B896" s="1"/>
      <c r="C896" s="1"/>
      <c r="D896" s="1"/>
      <c r="E896" s="1"/>
      <c r="F896" s="1"/>
      <c r="G896" s="3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3" x14ac:dyDescent="0.3">
      <c r="A897" s="2"/>
      <c r="B897" s="1"/>
      <c r="C897" s="1"/>
      <c r="D897" s="1"/>
      <c r="E897" s="1"/>
      <c r="F897" s="1"/>
      <c r="G897" s="3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3" x14ac:dyDescent="0.3">
      <c r="A898" s="2"/>
      <c r="B898" s="1"/>
      <c r="C898" s="1"/>
      <c r="D898" s="1"/>
      <c r="E898" s="1"/>
      <c r="F898" s="1"/>
      <c r="G898" s="3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3" x14ac:dyDescent="0.3">
      <c r="A899" s="2"/>
      <c r="B899" s="1"/>
      <c r="C899" s="1"/>
      <c r="D899" s="1"/>
      <c r="E899" s="1"/>
      <c r="F899" s="1"/>
      <c r="G899" s="3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3" x14ac:dyDescent="0.3">
      <c r="A900" s="2"/>
      <c r="B900" s="1"/>
      <c r="C900" s="1"/>
      <c r="D900" s="1"/>
      <c r="E900" s="1"/>
      <c r="F900" s="1"/>
      <c r="G900" s="3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3" x14ac:dyDescent="0.3">
      <c r="A901" s="2"/>
      <c r="B901" s="1"/>
      <c r="C901" s="1"/>
      <c r="D901" s="1"/>
      <c r="E901" s="1"/>
      <c r="F901" s="1"/>
      <c r="G901" s="3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3" x14ac:dyDescent="0.3">
      <c r="A902" s="2"/>
      <c r="B902" s="1"/>
      <c r="C902" s="1"/>
      <c r="D902" s="1"/>
      <c r="E902" s="1"/>
      <c r="F902" s="1"/>
      <c r="G902" s="3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3" x14ac:dyDescent="0.3">
      <c r="A903" s="2"/>
      <c r="B903" s="1"/>
      <c r="C903" s="1"/>
      <c r="D903" s="1"/>
      <c r="E903" s="1"/>
      <c r="F903" s="1"/>
      <c r="G903" s="3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3" x14ac:dyDescent="0.3">
      <c r="A904" s="2"/>
      <c r="B904" s="1"/>
      <c r="C904" s="1"/>
      <c r="D904" s="1"/>
      <c r="E904" s="1"/>
      <c r="F904" s="1"/>
      <c r="G904" s="3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3" x14ac:dyDescent="0.3">
      <c r="A905" s="2"/>
      <c r="B905" s="1"/>
      <c r="C905" s="1"/>
      <c r="D905" s="1"/>
      <c r="E905" s="1"/>
      <c r="F905" s="1"/>
      <c r="G905" s="3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3" x14ac:dyDescent="0.3">
      <c r="A906" s="2"/>
      <c r="B906" s="1"/>
      <c r="C906" s="1"/>
      <c r="D906" s="1"/>
      <c r="E906" s="1"/>
      <c r="F906" s="1"/>
      <c r="G906" s="3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3" x14ac:dyDescent="0.3">
      <c r="A907" s="2"/>
      <c r="B907" s="1"/>
      <c r="C907" s="1"/>
      <c r="D907" s="1"/>
      <c r="E907" s="1"/>
      <c r="F907" s="1"/>
      <c r="G907" s="3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3" x14ac:dyDescent="0.3">
      <c r="A908" s="2"/>
      <c r="B908" s="1"/>
      <c r="C908" s="1"/>
      <c r="D908" s="1"/>
      <c r="E908" s="1"/>
      <c r="F908" s="1"/>
      <c r="G908" s="3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3" x14ac:dyDescent="0.3">
      <c r="A909" s="2"/>
      <c r="B909" s="1"/>
      <c r="C909" s="1"/>
      <c r="D909" s="1"/>
      <c r="E909" s="1"/>
      <c r="F909" s="1"/>
      <c r="G909" s="3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3" x14ac:dyDescent="0.3">
      <c r="A910" s="2"/>
      <c r="B910" s="1"/>
      <c r="C910" s="1"/>
      <c r="D910" s="1"/>
      <c r="E910" s="1"/>
      <c r="F910" s="1"/>
      <c r="G910" s="3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3" x14ac:dyDescent="0.3">
      <c r="A911" s="2"/>
      <c r="B911" s="1"/>
      <c r="C911" s="1"/>
      <c r="D911" s="1"/>
      <c r="E911" s="1"/>
      <c r="F911" s="1"/>
      <c r="G911" s="3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3" x14ac:dyDescent="0.3">
      <c r="A912" s="2"/>
      <c r="B912" s="1"/>
      <c r="C912" s="1"/>
      <c r="D912" s="1"/>
      <c r="E912" s="1"/>
      <c r="F912" s="1"/>
      <c r="G912" s="3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3" x14ac:dyDescent="0.3">
      <c r="A913" s="2"/>
      <c r="B913" s="1"/>
      <c r="C913" s="1"/>
      <c r="D913" s="1"/>
      <c r="E913" s="1"/>
      <c r="F913" s="1"/>
      <c r="G913" s="3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3" x14ac:dyDescent="0.3">
      <c r="A914" s="2"/>
      <c r="B914" s="1"/>
      <c r="C914" s="1"/>
      <c r="D914" s="1"/>
      <c r="E914" s="1"/>
      <c r="F914" s="1"/>
      <c r="G914" s="3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3" x14ac:dyDescent="0.3">
      <c r="A915" s="2"/>
      <c r="B915" s="1"/>
      <c r="C915" s="1"/>
      <c r="D915" s="1"/>
      <c r="E915" s="1"/>
      <c r="F915" s="1"/>
      <c r="G915" s="3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3" x14ac:dyDescent="0.3">
      <c r="A916" s="2"/>
      <c r="B916" s="1"/>
      <c r="C916" s="1"/>
      <c r="D916" s="1"/>
      <c r="E916" s="1"/>
      <c r="F916" s="1"/>
      <c r="G916" s="3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3" x14ac:dyDescent="0.3">
      <c r="A917" s="2"/>
      <c r="B917" s="1"/>
      <c r="C917" s="1"/>
      <c r="D917" s="1"/>
      <c r="E917" s="1"/>
      <c r="F917" s="1"/>
      <c r="G917" s="3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3" x14ac:dyDescent="0.3">
      <c r="A918" s="2"/>
      <c r="B918" s="1"/>
      <c r="C918" s="1"/>
      <c r="D918" s="1"/>
      <c r="E918" s="1"/>
      <c r="F918" s="1"/>
      <c r="G918" s="3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3" x14ac:dyDescent="0.3">
      <c r="A919" s="2"/>
      <c r="B919" s="1"/>
      <c r="C919" s="1"/>
      <c r="D919" s="1"/>
      <c r="E919" s="1"/>
      <c r="F919" s="1"/>
      <c r="G919" s="3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3" x14ac:dyDescent="0.3">
      <c r="A920" s="2"/>
      <c r="B920" s="1"/>
      <c r="C920" s="1"/>
      <c r="D920" s="1"/>
      <c r="E920" s="1"/>
      <c r="F920" s="1"/>
      <c r="G920" s="3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3" x14ac:dyDescent="0.3">
      <c r="A921" s="2"/>
      <c r="B921" s="1"/>
      <c r="C921" s="1"/>
      <c r="D921" s="1"/>
      <c r="E921" s="1"/>
      <c r="F921" s="1"/>
      <c r="G921" s="3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3" x14ac:dyDescent="0.3">
      <c r="A922" s="2"/>
      <c r="B922" s="1"/>
      <c r="C922" s="1"/>
      <c r="D922" s="1"/>
      <c r="E922" s="1"/>
      <c r="F922" s="1"/>
      <c r="G922" s="3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3" x14ac:dyDescent="0.3">
      <c r="A923" s="2"/>
      <c r="B923" s="1"/>
      <c r="C923" s="1"/>
      <c r="D923" s="1"/>
      <c r="E923" s="1"/>
      <c r="F923" s="1"/>
      <c r="G923" s="3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3" x14ac:dyDescent="0.3">
      <c r="A924" s="2"/>
      <c r="B924" s="1"/>
      <c r="C924" s="1"/>
      <c r="D924" s="1"/>
      <c r="E924" s="1"/>
      <c r="F924" s="1"/>
      <c r="G924" s="3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3" x14ac:dyDescent="0.3">
      <c r="A925" s="2"/>
      <c r="B925" s="1"/>
      <c r="C925" s="1"/>
      <c r="D925" s="1"/>
      <c r="E925" s="1"/>
      <c r="F925" s="1"/>
      <c r="G925" s="3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3" x14ac:dyDescent="0.3">
      <c r="A926" s="2"/>
      <c r="B926" s="1"/>
      <c r="C926" s="1"/>
      <c r="D926" s="1"/>
      <c r="E926" s="1"/>
      <c r="F926" s="1"/>
      <c r="G926" s="3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3" x14ac:dyDescent="0.3">
      <c r="A927" s="2"/>
      <c r="B927" s="1"/>
      <c r="C927" s="1"/>
      <c r="D927" s="1"/>
      <c r="E927" s="1"/>
      <c r="F927" s="1"/>
      <c r="G927" s="3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3" x14ac:dyDescent="0.3">
      <c r="A928" s="2"/>
      <c r="B928" s="1"/>
      <c r="C928" s="1"/>
      <c r="D928" s="1"/>
      <c r="E928" s="1"/>
      <c r="F928" s="1"/>
      <c r="G928" s="3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3" x14ac:dyDescent="0.3">
      <c r="A929" s="2"/>
      <c r="B929" s="1"/>
      <c r="C929" s="1"/>
      <c r="D929" s="1"/>
      <c r="E929" s="1"/>
      <c r="F929" s="1"/>
      <c r="G929" s="3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3" x14ac:dyDescent="0.3">
      <c r="A930" s="2"/>
      <c r="B930" s="1"/>
      <c r="C930" s="1"/>
      <c r="D930" s="1"/>
      <c r="E930" s="1"/>
      <c r="F930" s="1"/>
      <c r="G930" s="3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3" x14ac:dyDescent="0.3">
      <c r="A931" s="2"/>
      <c r="B931" s="1"/>
      <c r="C931" s="1"/>
      <c r="D931" s="1"/>
      <c r="E931" s="1"/>
      <c r="F931" s="1"/>
      <c r="G931" s="3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3" x14ac:dyDescent="0.3">
      <c r="A932" s="2"/>
      <c r="B932" s="1"/>
      <c r="C932" s="1"/>
      <c r="D932" s="1"/>
      <c r="E932" s="1"/>
      <c r="F932" s="1"/>
      <c r="G932" s="3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3" x14ac:dyDescent="0.3">
      <c r="A933" s="2"/>
      <c r="B933" s="1"/>
      <c r="C933" s="1"/>
      <c r="D933" s="1"/>
      <c r="E933" s="1"/>
      <c r="F933" s="1"/>
      <c r="G933" s="3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3" x14ac:dyDescent="0.3">
      <c r="A934" s="2"/>
      <c r="B934" s="1"/>
      <c r="C934" s="1"/>
      <c r="D934" s="1"/>
      <c r="E934" s="1"/>
      <c r="F934" s="1"/>
      <c r="G934" s="3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3" x14ac:dyDescent="0.3">
      <c r="A935" s="2"/>
      <c r="B935" s="1"/>
      <c r="C935" s="1"/>
      <c r="D935" s="1"/>
      <c r="E935" s="1"/>
      <c r="F935" s="1"/>
      <c r="G935" s="3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3" x14ac:dyDescent="0.3">
      <c r="A936" s="2"/>
      <c r="B936" s="1"/>
      <c r="C936" s="1"/>
      <c r="D936" s="1"/>
      <c r="E936" s="1"/>
      <c r="F936" s="1"/>
      <c r="G936" s="3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3" x14ac:dyDescent="0.3">
      <c r="A937" s="2"/>
      <c r="B937" s="1"/>
      <c r="C937" s="1"/>
      <c r="D937" s="1"/>
      <c r="E937" s="1"/>
      <c r="F937" s="1"/>
      <c r="G937" s="3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3" x14ac:dyDescent="0.3">
      <c r="A938" s="2"/>
      <c r="B938" s="1"/>
      <c r="C938" s="1"/>
      <c r="D938" s="1"/>
      <c r="E938" s="1"/>
      <c r="F938" s="1"/>
      <c r="G938" s="3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3" x14ac:dyDescent="0.3">
      <c r="A939" s="2"/>
      <c r="B939" s="1"/>
      <c r="C939" s="1"/>
      <c r="D939" s="1"/>
      <c r="E939" s="1"/>
      <c r="F939" s="1"/>
      <c r="G939" s="3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3" x14ac:dyDescent="0.3">
      <c r="A940" s="2"/>
      <c r="B940" s="1"/>
      <c r="C940" s="1"/>
      <c r="D940" s="1"/>
      <c r="E940" s="1"/>
      <c r="F940" s="1"/>
      <c r="G940" s="3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3" x14ac:dyDescent="0.3">
      <c r="A941" s="2"/>
      <c r="B941" s="1"/>
      <c r="C941" s="1"/>
      <c r="D941" s="1"/>
      <c r="E941" s="1"/>
      <c r="F941" s="1"/>
      <c r="G941" s="3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3" x14ac:dyDescent="0.3">
      <c r="A942" s="2"/>
      <c r="B942" s="1"/>
      <c r="C942" s="1"/>
      <c r="D942" s="1"/>
      <c r="E942" s="1"/>
      <c r="F942" s="1"/>
      <c r="G942" s="3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3" x14ac:dyDescent="0.3">
      <c r="A943" s="2"/>
      <c r="B943" s="1"/>
      <c r="C943" s="1"/>
      <c r="D943" s="1"/>
      <c r="E943" s="1"/>
      <c r="F943" s="1"/>
      <c r="G943" s="3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3" x14ac:dyDescent="0.3">
      <c r="A944" s="2"/>
      <c r="B944" s="1"/>
      <c r="C944" s="1"/>
      <c r="D944" s="1"/>
      <c r="E944" s="1"/>
      <c r="F944" s="1"/>
      <c r="G944" s="3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3" x14ac:dyDescent="0.3">
      <c r="A945" s="2"/>
      <c r="B945" s="1"/>
      <c r="C945" s="1"/>
      <c r="D945" s="1"/>
      <c r="E945" s="1"/>
      <c r="F945" s="1"/>
      <c r="G945" s="3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3" x14ac:dyDescent="0.3">
      <c r="A946" s="2"/>
      <c r="B946" s="1"/>
      <c r="C946" s="1"/>
      <c r="D946" s="1"/>
      <c r="E946" s="1"/>
      <c r="F946" s="1"/>
      <c r="G946" s="3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3" x14ac:dyDescent="0.3">
      <c r="A947" s="2"/>
      <c r="B947" s="1"/>
      <c r="C947" s="1"/>
      <c r="D947" s="1"/>
      <c r="E947" s="1"/>
      <c r="F947" s="1"/>
      <c r="G947" s="3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3" x14ac:dyDescent="0.3">
      <c r="A948" s="2"/>
      <c r="B948" s="1"/>
      <c r="C948" s="1"/>
      <c r="D948" s="1"/>
      <c r="E948" s="1"/>
      <c r="F948" s="1"/>
      <c r="G948" s="3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3" x14ac:dyDescent="0.3">
      <c r="A949" s="2"/>
      <c r="B949" s="1"/>
      <c r="C949" s="1"/>
      <c r="D949" s="1"/>
      <c r="E949" s="1"/>
      <c r="F949" s="1"/>
      <c r="G949" s="3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3" x14ac:dyDescent="0.3">
      <c r="A950" s="2"/>
      <c r="B950" s="1"/>
      <c r="C950" s="1"/>
      <c r="D950" s="1"/>
      <c r="E950" s="1"/>
      <c r="F950" s="1"/>
      <c r="G950" s="3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3" x14ac:dyDescent="0.3">
      <c r="A951" s="2"/>
      <c r="B951" s="1"/>
      <c r="C951" s="1"/>
      <c r="D951" s="1"/>
      <c r="E951" s="1"/>
      <c r="F951" s="1"/>
      <c r="G951" s="3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3" x14ac:dyDescent="0.3">
      <c r="A952" s="2"/>
      <c r="B952" s="1"/>
      <c r="C952" s="1"/>
      <c r="D952" s="1"/>
      <c r="E952" s="1"/>
      <c r="F952" s="1"/>
      <c r="G952" s="3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3" x14ac:dyDescent="0.3">
      <c r="A953" s="2"/>
      <c r="B953" s="1"/>
      <c r="C953" s="1"/>
      <c r="D953" s="1"/>
      <c r="E953" s="1"/>
      <c r="F953" s="1"/>
      <c r="G953" s="3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3" x14ac:dyDescent="0.3">
      <c r="A954" s="2"/>
      <c r="B954" s="1"/>
      <c r="C954" s="1"/>
      <c r="D954" s="1"/>
      <c r="E954" s="1"/>
      <c r="F954" s="1"/>
      <c r="G954" s="3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3" x14ac:dyDescent="0.3">
      <c r="A955" s="2"/>
      <c r="B955" s="1"/>
      <c r="C955" s="1"/>
      <c r="D955" s="1"/>
      <c r="E955" s="1"/>
      <c r="F955" s="1"/>
      <c r="G955" s="3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3" x14ac:dyDescent="0.3">
      <c r="A956" s="2"/>
      <c r="B956" s="1"/>
      <c r="C956" s="1"/>
      <c r="D956" s="1"/>
      <c r="E956" s="1"/>
      <c r="F956" s="1"/>
      <c r="G956" s="3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3" x14ac:dyDescent="0.3">
      <c r="A957" s="2"/>
      <c r="B957" s="1"/>
      <c r="C957" s="1"/>
      <c r="D957" s="1"/>
      <c r="E957" s="1"/>
      <c r="F957" s="1"/>
      <c r="G957" s="3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3" x14ac:dyDescent="0.3">
      <c r="A958" s="2"/>
      <c r="B958" s="1"/>
      <c r="C958" s="1"/>
      <c r="D958" s="1"/>
      <c r="E958" s="1"/>
      <c r="F958" s="1"/>
      <c r="G958" s="3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3" x14ac:dyDescent="0.3">
      <c r="A959" s="2"/>
      <c r="B959" s="1"/>
      <c r="C959" s="1"/>
      <c r="D959" s="1"/>
      <c r="E959" s="1"/>
      <c r="F959" s="1"/>
      <c r="G959" s="3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3" x14ac:dyDescent="0.3">
      <c r="A960" s="2"/>
      <c r="B960" s="1"/>
      <c r="C960" s="1"/>
      <c r="D960" s="1"/>
      <c r="E960" s="1"/>
      <c r="F960" s="1"/>
      <c r="G960" s="3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3" x14ac:dyDescent="0.3">
      <c r="A961" s="2"/>
      <c r="B961" s="1"/>
      <c r="C961" s="1"/>
      <c r="D961" s="1"/>
      <c r="E961" s="1"/>
      <c r="F961" s="1"/>
      <c r="G961" s="3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3" x14ac:dyDescent="0.3">
      <c r="A962" s="2"/>
      <c r="B962" s="1"/>
      <c r="C962" s="1"/>
      <c r="D962" s="1"/>
      <c r="E962" s="1"/>
      <c r="F962" s="1"/>
      <c r="G962" s="3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3" x14ac:dyDescent="0.3">
      <c r="A963" s="2"/>
      <c r="B963" s="1"/>
      <c r="C963" s="1"/>
      <c r="D963" s="1"/>
      <c r="E963" s="1"/>
      <c r="F963" s="1"/>
      <c r="G963" s="3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3" x14ac:dyDescent="0.3">
      <c r="A964" s="2"/>
      <c r="B964" s="1"/>
      <c r="C964" s="1"/>
      <c r="D964" s="1"/>
      <c r="E964" s="1"/>
      <c r="F964" s="1"/>
      <c r="G964" s="3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</sheetData>
  <protectedRanges>
    <protectedRange sqref="F3:H6" name="Salon Detail"/>
    <protectedRange sqref="G12:G16 G21:G25 G30:G34 G73:G86 G91:G100 G105 G110 G115:G121 G126:G130 G135:G145 G39:G45 G64:G68 G50:G59" name="Quantity Ordered"/>
  </protectedRanges>
  <mergeCells count="107">
    <mergeCell ref="B137:C137"/>
    <mergeCell ref="A147:C151"/>
    <mergeCell ref="B66:C66"/>
    <mergeCell ref="A1:C6"/>
    <mergeCell ref="D1:H2"/>
    <mergeCell ref="D3:E3"/>
    <mergeCell ref="F3:H3"/>
    <mergeCell ref="D4:E4"/>
    <mergeCell ref="F4:H4"/>
    <mergeCell ref="F5:H5"/>
    <mergeCell ref="F6:H6"/>
    <mergeCell ref="D5:E5"/>
    <mergeCell ref="D6:E6"/>
    <mergeCell ref="B21:C21"/>
    <mergeCell ref="B22:C22"/>
    <mergeCell ref="B23:C23"/>
    <mergeCell ref="B24:C24"/>
    <mergeCell ref="B25:C25"/>
    <mergeCell ref="B30:C30"/>
    <mergeCell ref="B31:C31"/>
    <mergeCell ref="B7:C7"/>
    <mergeCell ref="B12:C12"/>
    <mergeCell ref="B13:C13"/>
    <mergeCell ref="B14:C14"/>
    <mergeCell ref="B15:C15"/>
    <mergeCell ref="B116:C116"/>
    <mergeCell ref="B16:C16"/>
    <mergeCell ref="A8:H11"/>
    <mergeCell ref="A17:H20"/>
    <mergeCell ref="A26:H29"/>
    <mergeCell ref="B59:C59"/>
    <mergeCell ref="B67:C67"/>
    <mergeCell ref="B77:C77"/>
    <mergeCell ref="B42:C42"/>
    <mergeCell ref="B58:C58"/>
    <mergeCell ref="B50:C50"/>
    <mergeCell ref="B51:C51"/>
    <mergeCell ref="B52:C52"/>
    <mergeCell ref="B53:C53"/>
    <mergeCell ref="B54:C54"/>
    <mergeCell ref="B55:C55"/>
    <mergeCell ref="B57:C57"/>
    <mergeCell ref="B73:C73"/>
    <mergeCell ref="B64:C64"/>
    <mergeCell ref="B56:C56"/>
    <mergeCell ref="A60:H63"/>
    <mergeCell ref="B32:C32"/>
    <mergeCell ref="B33:C33"/>
    <mergeCell ref="B34:C34"/>
    <mergeCell ref="B91:C91"/>
    <mergeCell ref="B40:C40"/>
    <mergeCell ref="B43:C43"/>
    <mergeCell ref="B44:C44"/>
    <mergeCell ref="A35:H38"/>
    <mergeCell ref="A46:H49"/>
    <mergeCell ref="B45:C45"/>
    <mergeCell ref="B68:C68"/>
    <mergeCell ref="B115:C115"/>
    <mergeCell ref="B39:C39"/>
    <mergeCell ref="B130:C130"/>
    <mergeCell ref="B117:C117"/>
    <mergeCell ref="A111:H114"/>
    <mergeCell ref="A122:H125"/>
    <mergeCell ref="A87:H90"/>
    <mergeCell ref="B126:C126"/>
    <mergeCell ref="B127:C127"/>
    <mergeCell ref="D91:D93"/>
    <mergeCell ref="A69:H72"/>
    <mergeCell ref="B93:C93"/>
    <mergeCell ref="B94:C94"/>
    <mergeCell ref="D79:D86"/>
    <mergeCell ref="B85:C85"/>
    <mergeCell ref="B86:C86"/>
    <mergeCell ref="B74:C74"/>
    <mergeCell ref="B75:C75"/>
    <mergeCell ref="B78:C78"/>
    <mergeCell ref="B76:C76"/>
    <mergeCell ref="D73:D78"/>
    <mergeCell ref="B80:C80"/>
    <mergeCell ref="B81:C81"/>
    <mergeCell ref="B82:C82"/>
    <mergeCell ref="B83:C83"/>
    <mergeCell ref="B79:C79"/>
    <mergeCell ref="B143:C143"/>
    <mergeCell ref="B144:C144"/>
    <mergeCell ref="B145:C145"/>
    <mergeCell ref="B135:C135"/>
    <mergeCell ref="A131:H134"/>
    <mergeCell ref="B136:C136"/>
    <mergeCell ref="B138:C138"/>
    <mergeCell ref="B84:C84"/>
    <mergeCell ref="B141:C141"/>
    <mergeCell ref="B142:C142"/>
    <mergeCell ref="B92:C92"/>
    <mergeCell ref="B128:C128"/>
    <mergeCell ref="B129:C129"/>
    <mergeCell ref="B139:C139"/>
    <mergeCell ref="B140:C140"/>
    <mergeCell ref="B105:C105"/>
    <mergeCell ref="A101:H104"/>
    <mergeCell ref="A106:H109"/>
    <mergeCell ref="B110:C110"/>
    <mergeCell ref="D95:D100"/>
    <mergeCell ref="B118:C118"/>
    <mergeCell ref="B119:C119"/>
    <mergeCell ref="B120:C120"/>
    <mergeCell ref="B121:C121"/>
  </mergeCells>
  <phoneticPr fontId="12" type="noConversion"/>
  <conditionalFormatting sqref="A1:H6">
    <cfRule type="notContainsBlanks" dxfId="10" priority="1">
      <formula>LEN(TRIM(A1))&gt;0</formula>
    </cfRule>
  </conditionalFormatting>
  <conditionalFormatting sqref="E33 E50:E59 E64:E67">
    <cfRule type="notContainsBlanks" dxfId="9" priority="2">
      <formula>LEN(TRIM(E33))&gt;0</formula>
    </cfRule>
  </conditionalFormatting>
  <printOptions horizontalCentered="1" gridLines="1"/>
  <pageMargins left="0.7" right="0.7" top="0.75" bottom="0.75" header="0" footer="0"/>
  <pageSetup paperSize="9" scale="52" fitToHeight="0" pageOrder="overThenDown" orientation="portrait" cellComments="atEnd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Y999"/>
  <sheetViews>
    <sheetView topLeftCell="A28" zoomScale="55" zoomScaleNormal="55" workbookViewId="0">
      <selection activeCell="B30" sqref="B30:C30"/>
    </sheetView>
  </sheetViews>
  <sheetFormatPr defaultColWidth="12.54296875" defaultRowHeight="15.75" customHeight="1" x14ac:dyDescent="0.25"/>
  <cols>
    <col min="3" max="3" width="59.36328125" customWidth="1"/>
    <col min="4" max="4" width="13.81640625" customWidth="1"/>
    <col min="5" max="6" width="22.1796875" customWidth="1"/>
    <col min="7" max="8" width="22.7265625" customWidth="1"/>
  </cols>
  <sheetData>
    <row r="1" spans="1:25" ht="12.5" x14ac:dyDescent="0.25">
      <c r="A1" s="213"/>
      <c r="B1" s="214"/>
      <c r="C1" s="215"/>
      <c r="D1" s="221" t="s">
        <v>161</v>
      </c>
      <c r="E1" s="222"/>
      <c r="F1" s="222"/>
      <c r="G1" s="214"/>
      <c r="H1" s="22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.5" x14ac:dyDescent="0.25">
      <c r="A2" s="216"/>
      <c r="B2" s="217"/>
      <c r="C2" s="204"/>
      <c r="D2" s="224"/>
      <c r="E2" s="217"/>
      <c r="F2" s="217"/>
      <c r="G2" s="217"/>
      <c r="H2" s="22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1" customHeight="1" x14ac:dyDescent="0.6">
      <c r="A3" s="216"/>
      <c r="B3" s="217"/>
      <c r="C3" s="204"/>
      <c r="D3" s="226" t="s">
        <v>1</v>
      </c>
      <c r="E3" s="227"/>
      <c r="F3" s="228"/>
      <c r="G3" s="229"/>
      <c r="H3" s="23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0.25" customHeight="1" x14ac:dyDescent="0.6">
      <c r="A4" s="216"/>
      <c r="B4" s="217"/>
      <c r="C4" s="204"/>
      <c r="D4" s="231" t="s">
        <v>2</v>
      </c>
      <c r="E4" s="232"/>
      <c r="F4" s="175"/>
      <c r="G4" s="233"/>
      <c r="H4" s="23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0.25" customHeight="1" x14ac:dyDescent="0.6">
      <c r="A5" s="216"/>
      <c r="B5" s="217"/>
      <c r="C5" s="204"/>
      <c r="D5" s="231" t="s">
        <v>3</v>
      </c>
      <c r="E5" s="232"/>
      <c r="F5" s="175"/>
      <c r="G5" s="233"/>
      <c r="H5" s="23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0.25" customHeight="1" thickBot="1" x14ac:dyDescent="0.65">
      <c r="A6" s="218"/>
      <c r="B6" s="219"/>
      <c r="C6" s="220"/>
      <c r="D6" s="237" t="s">
        <v>4</v>
      </c>
      <c r="E6" s="219"/>
      <c r="F6" s="220"/>
      <c r="G6" s="235"/>
      <c r="H6" s="23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0.25" customHeight="1" thickBot="1" x14ac:dyDescent="0.45">
      <c r="A7" s="19" t="s">
        <v>5</v>
      </c>
      <c r="B7" s="211" t="s">
        <v>6</v>
      </c>
      <c r="C7" s="212"/>
      <c r="D7" s="20" t="s">
        <v>7</v>
      </c>
      <c r="E7" s="20" t="s">
        <v>162</v>
      </c>
      <c r="F7" s="20" t="s">
        <v>9</v>
      </c>
      <c r="G7" s="20" t="s">
        <v>10</v>
      </c>
      <c r="H7" s="21" t="s">
        <v>11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153" t="s">
        <v>12</v>
      </c>
      <c r="B8" s="154"/>
      <c r="C8" s="154"/>
      <c r="D8" s="154"/>
      <c r="E8" s="154"/>
      <c r="F8" s="154"/>
      <c r="G8" s="154"/>
      <c r="H8" s="15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56"/>
      <c r="B9" s="157"/>
      <c r="C9" s="157"/>
      <c r="D9" s="157"/>
      <c r="E9" s="157"/>
      <c r="F9" s="157"/>
      <c r="G9" s="157"/>
      <c r="H9" s="15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56"/>
      <c r="B10" s="157"/>
      <c r="C10" s="157"/>
      <c r="D10" s="157"/>
      <c r="E10" s="157"/>
      <c r="F10" s="157"/>
      <c r="G10" s="157"/>
      <c r="H10" s="15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thickBot="1" x14ac:dyDescent="0.3">
      <c r="A11" s="159"/>
      <c r="B11" s="160"/>
      <c r="C11" s="160"/>
      <c r="D11" s="160"/>
      <c r="E11" s="160"/>
      <c r="F11" s="160"/>
      <c r="G11" s="160"/>
      <c r="H11" s="16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7.25" customHeight="1" x14ac:dyDescent="0.5">
      <c r="A12" s="34" t="s">
        <v>163</v>
      </c>
      <c r="B12" s="174" t="s">
        <v>14</v>
      </c>
      <c r="C12" s="175"/>
      <c r="D12" s="4" t="s">
        <v>164</v>
      </c>
      <c r="E12" s="7">
        <f>F12/500</f>
        <v>0.49</v>
      </c>
      <c r="F12" s="7">
        <v>245</v>
      </c>
      <c r="G12" s="36"/>
      <c r="H12" s="24">
        <f>F12*G12</f>
        <v>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7.25" customHeight="1" x14ac:dyDescent="0.5">
      <c r="A13" s="34" t="s">
        <v>165</v>
      </c>
      <c r="B13" s="174" t="s">
        <v>17</v>
      </c>
      <c r="C13" s="175"/>
      <c r="D13" s="4" t="s">
        <v>164</v>
      </c>
      <c r="E13" s="7">
        <f>F13/500</f>
        <v>0.49</v>
      </c>
      <c r="F13" s="7">
        <v>245</v>
      </c>
      <c r="G13" s="12"/>
      <c r="H13" s="25">
        <f>F13*G13</f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.75" customHeight="1" x14ac:dyDescent="0.5">
      <c r="A14" s="34" t="s">
        <v>166</v>
      </c>
      <c r="B14" s="174" t="s">
        <v>20</v>
      </c>
      <c r="C14" s="175"/>
      <c r="D14" s="4" t="s">
        <v>164</v>
      </c>
      <c r="E14" s="7">
        <f>F14/500</f>
        <v>0.49</v>
      </c>
      <c r="F14" s="7">
        <v>245</v>
      </c>
      <c r="G14" s="12"/>
      <c r="H14" s="25">
        <f>F14*G14</f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7.25" customHeight="1" x14ac:dyDescent="0.5">
      <c r="A15" s="34" t="s">
        <v>167</v>
      </c>
      <c r="B15" s="209" t="s">
        <v>22</v>
      </c>
      <c r="C15" s="175"/>
      <c r="D15" s="4" t="s">
        <v>164</v>
      </c>
      <c r="E15" s="7">
        <f>F15/500</f>
        <v>0.49</v>
      </c>
      <c r="F15" s="7">
        <v>245</v>
      </c>
      <c r="G15" s="12"/>
      <c r="H15" s="25">
        <f>F15*G15</f>
        <v>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customHeight="1" thickBot="1" x14ac:dyDescent="0.55000000000000004">
      <c r="A16" s="37" t="s">
        <v>168</v>
      </c>
      <c r="B16" s="210" t="s">
        <v>24</v>
      </c>
      <c r="C16" s="204"/>
      <c r="D16" s="38" t="s">
        <v>169</v>
      </c>
      <c r="E16" s="39">
        <f>F16/300</f>
        <v>0.98333333333333328</v>
      </c>
      <c r="F16" s="39">
        <v>295</v>
      </c>
      <c r="G16" s="40"/>
      <c r="H16" s="41">
        <f>F16*G16</f>
        <v>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53" t="s">
        <v>26</v>
      </c>
      <c r="B17" s="154"/>
      <c r="C17" s="154"/>
      <c r="D17" s="154"/>
      <c r="E17" s="154"/>
      <c r="F17" s="154"/>
      <c r="G17" s="154"/>
      <c r="H17" s="15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56"/>
      <c r="B18" s="157"/>
      <c r="C18" s="157"/>
      <c r="D18" s="157"/>
      <c r="E18" s="157"/>
      <c r="F18" s="157"/>
      <c r="G18" s="157"/>
      <c r="H18" s="15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56"/>
      <c r="B19" s="157"/>
      <c r="C19" s="157"/>
      <c r="D19" s="157"/>
      <c r="E19" s="157"/>
      <c r="F19" s="157"/>
      <c r="G19" s="157"/>
      <c r="H19" s="15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thickBot="1" x14ac:dyDescent="0.3">
      <c r="A20" s="159"/>
      <c r="B20" s="160"/>
      <c r="C20" s="160"/>
      <c r="D20" s="160"/>
      <c r="E20" s="160"/>
      <c r="F20" s="160"/>
      <c r="G20" s="160"/>
      <c r="H20" s="16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.5" x14ac:dyDescent="0.5">
      <c r="A21" s="34" t="s">
        <v>170</v>
      </c>
      <c r="B21" s="209" t="s">
        <v>28</v>
      </c>
      <c r="C21" s="175"/>
      <c r="D21" s="4" t="s">
        <v>171</v>
      </c>
      <c r="E21" s="7">
        <f>F21/180</f>
        <v>1.4722222222222223</v>
      </c>
      <c r="F21" s="7">
        <v>265</v>
      </c>
      <c r="G21" s="42"/>
      <c r="H21" s="24">
        <f>F21*G21</f>
        <v>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5" x14ac:dyDescent="0.5">
      <c r="A22" s="34" t="s">
        <v>172</v>
      </c>
      <c r="B22" s="209" t="s">
        <v>31</v>
      </c>
      <c r="C22" s="175"/>
      <c r="D22" s="4" t="s">
        <v>169</v>
      </c>
      <c r="E22" s="7">
        <f>F22/300</f>
        <v>0.95</v>
      </c>
      <c r="F22" s="7">
        <v>285</v>
      </c>
      <c r="G22" s="13"/>
      <c r="H22" s="25">
        <f>F22*G22</f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5" x14ac:dyDescent="0.5">
      <c r="A23" s="34" t="s">
        <v>173</v>
      </c>
      <c r="B23" s="209" t="s">
        <v>33</v>
      </c>
      <c r="C23" s="175"/>
      <c r="D23" s="4" t="s">
        <v>174</v>
      </c>
      <c r="E23" s="7">
        <f>F23/250</f>
        <v>1.26</v>
      </c>
      <c r="F23" s="7">
        <v>315</v>
      </c>
      <c r="G23" s="13"/>
      <c r="H23" s="25">
        <f>F23*G23</f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9" thickBot="1" x14ac:dyDescent="0.55000000000000004">
      <c r="A24" s="37" t="s">
        <v>175</v>
      </c>
      <c r="B24" s="210" t="s">
        <v>39</v>
      </c>
      <c r="C24" s="204"/>
      <c r="D24" s="38" t="s">
        <v>171</v>
      </c>
      <c r="E24" s="39">
        <f>F24/180</f>
        <v>1.4388888888888889</v>
      </c>
      <c r="F24" s="39">
        <v>259</v>
      </c>
      <c r="G24" s="43"/>
      <c r="H24" s="41">
        <f>F24*G24</f>
        <v>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53" t="s">
        <v>277</v>
      </c>
      <c r="B25" s="154"/>
      <c r="C25" s="154"/>
      <c r="D25" s="154"/>
      <c r="E25" s="154"/>
      <c r="F25" s="154"/>
      <c r="G25" s="154"/>
      <c r="H25" s="15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5" x14ac:dyDescent="0.25">
      <c r="A26" s="156"/>
      <c r="B26" s="157"/>
      <c r="C26" s="157"/>
      <c r="D26" s="157"/>
      <c r="E26" s="157"/>
      <c r="F26" s="157"/>
      <c r="G26" s="157"/>
      <c r="H26" s="15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5" x14ac:dyDescent="0.25">
      <c r="A27" s="156"/>
      <c r="B27" s="157"/>
      <c r="C27" s="157"/>
      <c r="D27" s="157"/>
      <c r="E27" s="157"/>
      <c r="F27" s="157"/>
      <c r="G27" s="157"/>
      <c r="H27" s="15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thickBot="1" x14ac:dyDescent="0.3">
      <c r="A28" s="159"/>
      <c r="B28" s="160"/>
      <c r="C28" s="160"/>
      <c r="D28" s="160"/>
      <c r="E28" s="160"/>
      <c r="F28" s="160"/>
      <c r="G28" s="160"/>
      <c r="H28" s="16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.5" x14ac:dyDescent="0.5">
      <c r="A29" s="34" t="s">
        <v>176</v>
      </c>
      <c r="B29" s="208" t="s">
        <v>41</v>
      </c>
      <c r="C29" s="175"/>
      <c r="D29" s="4" t="s">
        <v>169</v>
      </c>
      <c r="E29" s="7">
        <f>F29/300</f>
        <v>0.98333333333333328</v>
      </c>
      <c r="F29" s="7">
        <v>295</v>
      </c>
      <c r="G29" s="44"/>
      <c r="H29" s="24">
        <f>F29*G29</f>
        <v>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.5" x14ac:dyDescent="0.5">
      <c r="A30" s="34" t="s">
        <v>177</v>
      </c>
      <c r="B30" s="208" t="s">
        <v>43</v>
      </c>
      <c r="C30" s="175"/>
      <c r="D30" s="4" t="s">
        <v>174</v>
      </c>
      <c r="E30" s="7">
        <f>F30/250</f>
        <v>1.26</v>
      </c>
      <c r="F30" s="7">
        <v>315</v>
      </c>
      <c r="G30" s="14"/>
      <c r="H30" s="25">
        <f>F30*G30</f>
        <v>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.5" x14ac:dyDescent="0.5">
      <c r="A31" s="34" t="s">
        <v>178</v>
      </c>
      <c r="B31" s="208" t="s">
        <v>45</v>
      </c>
      <c r="C31" s="175"/>
      <c r="D31" s="4" t="s">
        <v>171</v>
      </c>
      <c r="E31" s="7">
        <f>F31/180</f>
        <v>1.65</v>
      </c>
      <c r="F31" s="7">
        <v>297</v>
      </c>
      <c r="G31" s="14"/>
      <c r="H31" s="25">
        <f>F31*G31</f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9" thickBot="1" x14ac:dyDescent="0.55000000000000004">
      <c r="A32" s="37" t="s">
        <v>179</v>
      </c>
      <c r="B32" s="207" t="s">
        <v>47</v>
      </c>
      <c r="C32" s="204"/>
      <c r="D32" s="38" t="s">
        <v>174</v>
      </c>
      <c r="E32" s="39">
        <f>F32/250</f>
        <v>1.3</v>
      </c>
      <c r="F32" s="39">
        <v>325</v>
      </c>
      <c r="G32" s="45"/>
      <c r="H32" s="41">
        <f>F32*G32</f>
        <v>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53" t="s">
        <v>278</v>
      </c>
      <c r="B33" s="154"/>
      <c r="C33" s="154"/>
      <c r="D33" s="154"/>
      <c r="E33" s="154"/>
      <c r="F33" s="154"/>
      <c r="G33" s="154"/>
      <c r="H33" s="15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5" x14ac:dyDescent="0.25">
      <c r="A34" s="156"/>
      <c r="B34" s="157"/>
      <c r="C34" s="157"/>
      <c r="D34" s="157"/>
      <c r="E34" s="157"/>
      <c r="F34" s="157"/>
      <c r="G34" s="157"/>
      <c r="H34" s="15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5" x14ac:dyDescent="0.25">
      <c r="A35" s="156"/>
      <c r="B35" s="157"/>
      <c r="C35" s="157"/>
      <c r="D35" s="157"/>
      <c r="E35" s="157"/>
      <c r="F35" s="157"/>
      <c r="G35" s="157"/>
      <c r="H35" s="15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thickBot="1" x14ac:dyDescent="0.3">
      <c r="A36" s="159"/>
      <c r="B36" s="160"/>
      <c r="C36" s="160"/>
      <c r="D36" s="160"/>
      <c r="E36" s="160"/>
      <c r="F36" s="160"/>
      <c r="G36" s="160"/>
      <c r="H36" s="16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5" x14ac:dyDescent="0.5">
      <c r="A37" s="34" t="s">
        <v>182</v>
      </c>
      <c r="B37" s="208" t="s">
        <v>183</v>
      </c>
      <c r="C37" s="175"/>
      <c r="D37" s="4" t="s">
        <v>164</v>
      </c>
      <c r="E37" s="7">
        <f>F37/500</f>
        <v>0.498</v>
      </c>
      <c r="F37" s="138">
        <v>249</v>
      </c>
      <c r="G37" s="46"/>
      <c r="H37" s="24">
        <f t="shared" ref="H37:H43" si="0">F37*G37</f>
        <v>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.5" x14ac:dyDescent="0.5">
      <c r="A38" s="34" t="s">
        <v>180</v>
      </c>
      <c r="B38" s="208" t="s">
        <v>50</v>
      </c>
      <c r="C38" s="175"/>
      <c r="D38" s="4" t="s">
        <v>174</v>
      </c>
      <c r="E38" s="7">
        <f>F38/250</f>
        <v>1.34</v>
      </c>
      <c r="F38" s="138">
        <v>335</v>
      </c>
      <c r="G38" s="15"/>
      <c r="H38" s="25">
        <f t="shared" si="0"/>
        <v>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5" x14ac:dyDescent="0.5">
      <c r="A39" s="34" t="s">
        <v>181</v>
      </c>
      <c r="B39" s="139" t="s">
        <v>52</v>
      </c>
      <c r="C39" s="140"/>
      <c r="D39" s="4" t="s">
        <v>174</v>
      </c>
      <c r="E39" s="7">
        <f>F39/250</f>
        <v>2.54</v>
      </c>
      <c r="F39" s="138">
        <v>635</v>
      </c>
      <c r="G39" s="15"/>
      <c r="H39" s="25">
        <f t="shared" si="0"/>
        <v>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.5" x14ac:dyDescent="0.5">
      <c r="A40" s="34" t="s">
        <v>184</v>
      </c>
      <c r="B40" s="174" t="s">
        <v>185</v>
      </c>
      <c r="C40" s="175"/>
      <c r="D40" s="4" t="s">
        <v>174</v>
      </c>
      <c r="E40" s="7">
        <f>F40/250</f>
        <v>3.18</v>
      </c>
      <c r="F40" s="138">
        <v>795</v>
      </c>
      <c r="G40" s="15"/>
      <c r="H40" s="25">
        <f t="shared" si="0"/>
        <v>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.5" x14ac:dyDescent="0.5">
      <c r="A41" s="37" t="s">
        <v>186</v>
      </c>
      <c r="B41" s="203" t="s">
        <v>240</v>
      </c>
      <c r="C41" s="204"/>
      <c r="D41" s="38" t="s">
        <v>171</v>
      </c>
      <c r="E41" s="39">
        <f>F41/180</f>
        <v>2.75</v>
      </c>
      <c r="F41" s="141">
        <v>495</v>
      </c>
      <c r="G41" s="15"/>
      <c r="H41" s="25">
        <f t="shared" si="0"/>
        <v>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.5" x14ac:dyDescent="0.5">
      <c r="A42" s="142" t="s">
        <v>188</v>
      </c>
      <c r="B42" s="205" t="s">
        <v>57</v>
      </c>
      <c r="C42" s="206"/>
      <c r="D42" s="143" t="s">
        <v>171</v>
      </c>
      <c r="E42" s="144">
        <f>F42/180</f>
        <v>1.7777777777777777</v>
      </c>
      <c r="F42" s="145">
        <v>320</v>
      </c>
      <c r="G42" s="15"/>
      <c r="H42" s="25">
        <f t="shared" si="0"/>
        <v>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9" thickBot="1" x14ac:dyDescent="0.55000000000000004">
      <c r="A43" s="34" t="s">
        <v>187</v>
      </c>
      <c r="B43" s="149" t="s">
        <v>273</v>
      </c>
      <c r="C43" s="150"/>
      <c r="D43" s="4" t="s">
        <v>174</v>
      </c>
      <c r="E43" s="7">
        <f>F43/250</f>
        <v>2.92</v>
      </c>
      <c r="F43" s="138">
        <v>730</v>
      </c>
      <c r="G43" s="47"/>
      <c r="H43" s="41">
        <f t="shared" si="0"/>
        <v>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53" t="s">
        <v>279</v>
      </c>
      <c r="B44" s="154"/>
      <c r="C44" s="154"/>
      <c r="D44" s="154"/>
      <c r="E44" s="154"/>
      <c r="F44" s="154"/>
      <c r="G44" s="154"/>
      <c r="H44" s="15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5" x14ac:dyDescent="0.25">
      <c r="A45" s="156"/>
      <c r="B45" s="157"/>
      <c r="C45" s="157"/>
      <c r="D45" s="157"/>
      <c r="E45" s="157"/>
      <c r="F45" s="157"/>
      <c r="G45" s="157"/>
      <c r="H45" s="15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5" x14ac:dyDescent="0.25">
      <c r="A46" s="156"/>
      <c r="B46" s="157"/>
      <c r="C46" s="157"/>
      <c r="D46" s="157"/>
      <c r="E46" s="157"/>
      <c r="F46" s="157"/>
      <c r="G46" s="157"/>
      <c r="H46" s="15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thickBot="1" x14ac:dyDescent="0.3">
      <c r="A47" s="159"/>
      <c r="B47" s="160"/>
      <c r="C47" s="160"/>
      <c r="D47" s="160"/>
      <c r="E47" s="160"/>
      <c r="F47" s="160"/>
      <c r="G47" s="160"/>
      <c r="H47" s="16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.5" x14ac:dyDescent="0.5">
      <c r="A48" s="34" t="s">
        <v>191</v>
      </c>
      <c r="B48" s="136" t="s">
        <v>192</v>
      </c>
      <c r="C48" s="137"/>
      <c r="D48" s="4" t="s">
        <v>193</v>
      </c>
      <c r="E48" s="9">
        <f>F48/450</f>
        <v>1.1333333333333333</v>
      </c>
      <c r="F48" s="146">
        <v>510</v>
      </c>
      <c r="G48" s="48"/>
      <c r="H48" s="24">
        <f t="shared" ref="H48:H59" si="1">F48*G48</f>
        <v>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.5" x14ac:dyDescent="0.5">
      <c r="A49" s="34" t="s">
        <v>194</v>
      </c>
      <c r="B49" s="8" t="s">
        <v>59</v>
      </c>
      <c r="C49" s="6"/>
      <c r="D49" s="4" t="s">
        <v>169</v>
      </c>
      <c r="E49" s="9">
        <f>F49/300</f>
        <v>1.33</v>
      </c>
      <c r="F49" s="146">
        <v>399</v>
      </c>
      <c r="G49" s="16"/>
      <c r="H49" s="25">
        <f t="shared" si="1"/>
        <v>0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.5" x14ac:dyDescent="0.5">
      <c r="A50" s="26" t="s">
        <v>289</v>
      </c>
      <c r="B50" s="136" t="s">
        <v>292</v>
      </c>
      <c r="C50" s="137"/>
      <c r="D50" s="4" t="s">
        <v>294</v>
      </c>
      <c r="E50" s="9">
        <f>F50/5</f>
        <v>75</v>
      </c>
      <c r="F50" s="147">
        <v>375</v>
      </c>
      <c r="G50" s="16"/>
      <c r="H50" s="25">
        <f t="shared" si="1"/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.5" x14ac:dyDescent="0.5">
      <c r="A51" s="26" t="s">
        <v>199</v>
      </c>
      <c r="B51" s="136" t="s">
        <v>61</v>
      </c>
      <c r="C51" s="137"/>
      <c r="D51" s="4" t="s">
        <v>174</v>
      </c>
      <c r="E51" s="9">
        <f>F51/250</f>
        <v>3.52</v>
      </c>
      <c r="F51" s="146">
        <v>880</v>
      </c>
      <c r="G51" s="16"/>
      <c r="H51" s="25">
        <f t="shared" si="1"/>
        <v>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.5" x14ac:dyDescent="0.5">
      <c r="A52" s="34" t="s">
        <v>190</v>
      </c>
      <c r="B52" s="136" t="s">
        <v>63</v>
      </c>
      <c r="C52" s="137"/>
      <c r="D52" s="4" t="s">
        <v>174</v>
      </c>
      <c r="E52" s="9">
        <f>F52/250</f>
        <v>8.48</v>
      </c>
      <c r="F52" s="146">
        <v>2120</v>
      </c>
      <c r="G52" s="16"/>
      <c r="H52" s="25">
        <f t="shared" si="1"/>
        <v>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.5" x14ac:dyDescent="0.5">
      <c r="A53" s="34" t="s">
        <v>195</v>
      </c>
      <c r="B53" s="136" t="s">
        <v>65</v>
      </c>
      <c r="C53" s="137"/>
      <c r="D53" s="4" t="s">
        <v>174</v>
      </c>
      <c r="E53" s="9">
        <f>F53/250</f>
        <v>2.16</v>
      </c>
      <c r="F53" s="146">
        <v>540</v>
      </c>
      <c r="G53" s="16"/>
      <c r="H53" s="25">
        <f t="shared" si="1"/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.5" x14ac:dyDescent="0.5">
      <c r="A54" s="34" t="s">
        <v>200</v>
      </c>
      <c r="B54" s="136" t="s">
        <v>69</v>
      </c>
      <c r="C54" s="137"/>
      <c r="D54" s="4" t="s">
        <v>174</v>
      </c>
      <c r="E54" s="9">
        <f>F54/250</f>
        <v>3.24</v>
      </c>
      <c r="F54" s="146">
        <v>810</v>
      </c>
      <c r="G54" s="16"/>
      <c r="H54" s="25">
        <f t="shared" si="1"/>
        <v>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.5" x14ac:dyDescent="0.5">
      <c r="A55" s="34" t="s">
        <v>197</v>
      </c>
      <c r="B55" s="136" t="s">
        <v>67</v>
      </c>
      <c r="C55" s="137"/>
      <c r="D55" s="4" t="s">
        <v>174</v>
      </c>
      <c r="E55" s="9">
        <f>F55/250</f>
        <v>1.98</v>
      </c>
      <c r="F55" s="146">
        <v>495</v>
      </c>
      <c r="G55" s="16"/>
      <c r="H55" s="25">
        <f t="shared" si="1"/>
        <v>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.5" x14ac:dyDescent="0.5">
      <c r="A56" s="34" t="s">
        <v>290</v>
      </c>
      <c r="B56" s="136" t="s">
        <v>285</v>
      </c>
      <c r="C56" s="137"/>
      <c r="D56" s="4" t="s">
        <v>29</v>
      </c>
      <c r="E56" s="9">
        <f>F56/50</f>
        <v>5.72</v>
      </c>
      <c r="F56" s="146">
        <v>286</v>
      </c>
      <c r="G56" s="16"/>
      <c r="H56" s="25">
        <f t="shared" si="1"/>
        <v>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.5" x14ac:dyDescent="0.5">
      <c r="A57" s="34" t="s">
        <v>189</v>
      </c>
      <c r="B57" s="136" t="s">
        <v>71</v>
      </c>
      <c r="C57" s="137"/>
      <c r="D57" s="4" t="s">
        <v>171</v>
      </c>
      <c r="E57" s="9">
        <f>F57/180</f>
        <v>2.1888888888888891</v>
      </c>
      <c r="F57" s="146">
        <v>394</v>
      </c>
      <c r="G57" s="16"/>
      <c r="H57" s="25">
        <f t="shared" ref="H57" si="2">F57*G57</f>
        <v>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.5" x14ac:dyDescent="0.5">
      <c r="A58" s="34" t="s">
        <v>196</v>
      </c>
      <c r="B58" s="136" t="s">
        <v>76</v>
      </c>
      <c r="C58" s="137"/>
      <c r="D58" s="4" t="s">
        <v>171</v>
      </c>
      <c r="E58" s="9">
        <f>F58/180</f>
        <v>2.1888888888888891</v>
      </c>
      <c r="F58" s="146">
        <v>394</v>
      </c>
      <c r="G58" s="16"/>
      <c r="H58" s="25">
        <f t="shared" ref="H58" si="3">F58*G58</f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9" thickBot="1" x14ac:dyDescent="0.55000000000000004">
      <c r="A59" s="34" t="s">
        <v>198</v>
      </c>
      <c r="B59" s="174" t="s">
        <v>74</v>
      </c>
      <c r="C59" s="175"/>
      <c r="D59" s="4" t="s">
        <v>174</v>
      </c>
      <c r="E59" s="9">
        <f>F59/250</f>
        <v>1.62</v>
      </c>
      <c r="F59" s="146">
        <v>405</v>
      </c>
      <c r="G59" s="50"/>
      <c r="H59" s="41">
        <f t="shared" si="1"/>
        <v>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53" t="s">
        <v>77</v>
      </c>
      <c r="B60" s="154"/>
      <c r="C60" s="154"/>
      <c r="D60" s="154"/>
      <c r="E60" s="154"/>
      <c r="F60" s="154"/>
      <c r="G60" s="154"/>
      <c r="H60" s="15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5" x14ac:dyDescent="0.25">
      <c r="A61" s="156"/>
      <c r="B61" s="157"/>
      <c r="C61" s="157"/>
      <c r="D61" s="157"/>
      <c r="E61" s="157"/>
      <c r="F61" s="157"/>
      <c r="G61" s="157"/>
      <c r="H61" s="15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5" x14ac:dyDescent="0.25">
      <c r="A62" s="156"/>
      <c r="B62" s="157"/>
      <c r="C62" s="157"/>
      <c r="D62" s="157"/>
      <c r="E62" s="157"/>
      <c r="F62" s="157"/>
      <c r="G62" s="157"/>
      <c r="H62" s="15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thickBot="1" x14ac:dyDescent="0.3">
      <c r="A63" s="159"/>
      <c r="B63" s="160"/>
      <c r="C63" s="160"/>
      <c r="D63" s="160"/>
      <c r="E63" s="160"/>
      <c r="F63" s="160"/>
      <c r="G63" s="160"/>
      <c r="H63" s="16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.5" x14ac:dyDescent="0.5">
      <c r="A64" s="34" t="s">
        <v>201</v>
      </c>
      <c r="B64" s="208" t="s">
        <v>79</v>
      </c>
      <c r="C64" s="175"/>
      <c r="D64" s="4" t="s">
        <v>169</v>
      </c>
      <c r="E64" s="9">
        <f>F64/300</f>
        <v>1.2166666666666666</v>
      </c>
      <c r="F64" s="146">
        <v>365</v>
      </c>
      <c r="G64" s="51"/>
      <c r="H64" s="24">
        <f>F64*G64</f>
        <v>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.5" x14ac:dyDescent="0.5">
      <c r="A65" s="35" t="s">
        <v>202</v>
      </c>
      <c r="B65" s="208" t="s">
        <v>81</v>
      </c>
      <c r="C65" s="175"/>
      <c r="D65" s="4" t="s">
        <v>174</v>
      </c>
      <c r="E65" s="9">
        <f>F65/250</f>
        <v>3.58</v>
      </c>
      <c r="F65" s="146">
        <v>895</v>
      </c>
      <c r="G65" s="17"/>
      <c r="H65" s="25">
        <f>F65*G65</f>
        <v>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.5" x14ac:dyDescent="0.5">
      <c r="A66" s="34" t="s">
        <v>291</v>
      </c>
      <c r="B66" s="149" t="s">
        <v>293</v>
      </c>
      <c r="C66" s="150"/>
      <c r="D66" s="4" t="s">
        <v>29</v>
      </c>
      <c r="E66" s="9">
        <f>F66/180</f>
        <v>1.8333333333333333</v>
      </c>
      <c r="F66" s="146">
        <v>330</v>
      </c>
      <c r="G66" s="17"/>
      <c r="H66" s="25">
        <f>F66*G66</f>
        <v>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.5" x14ac:dyDescent="0.5">
      <c r="A67" s="34" t="s">
        <v>203</v>
      </c>
      <c r="B67" s="174" t="s">
        <v>83</v>
      </c>
      <c r="C67" s="175"/>
      <c r="D67" s="4" t="s">
        <v>171</v>
      </c>
      <c r="E67" s="9">
        <f>F67/180</f>
        <v>1.8444444444444446</v>
      </c>
      <c r="F67" s="146">
        <v>332</v>
      </c>
      <c r="G67" s="17"/>
      <c r="H67" s="25">
        <f>F67*G67</f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9" thickBot="1" x14ac:dyDescent="0.55000000000000004">
      <c r="A68" s="37" t="s">
        <v>204</v>
      </c>
      <c r="B68" s="207" t="s">
        <v>85</v>
      </c>
      <c r="C68" s="204"/>
      <c r="D68" s="38" t="s">
        <v>174</v>
      </c>
      <c r="E68" s="49">
        <f>F68/250</f>
        <v>2.66</v>
      </c>
      <c r="F68" s="148">
        <v>665</v>
      </c>
      <c r="G68" s="52"/>
      <c r="H68" s="41">
        <f>F68*G68</f>
        <v>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53" t="s">
        <v>205</v>
      </c>
      <c r="B69" s="154"/>
      <c r="C69" s="154"/>
      <c r="D69" s="154"/>
      <c r="E69" s="154"/>
      <c r="F69" s="154"/>
      <c r="G69" s="154"/>
      <c r="H69" s="15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5" x14ac:dyDescent="0.25">
      <c r="A70" s="156"/>
      <c r="B70" s="157"/>
      <c r="C70" s="157"/>
      <c r="D70" s="157"/>
      <c r="E70" s="157"/>
      <c r="F70" s="157"/>
      <c r="G70" s="157"/>
      <c r="H70" s="158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5" x14ac:dyDescent="0.25">
      <c r="A71" s="156"/>
      <c r="B71" s="157"/>
      <c r="C71" s="157"/>
      <c r="D71" s="157"/>
      <c r="E71" s="157"/>
      <c r="F71" s="157"/>
      <c r="G71" s="157"/>
      <c r="H71" s="158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thickBot="1" x14ac:dyDescent="0.3">
      <c r="A72" s="159"/>
      <c r="B72" s="160"/>
      <c r="C72" s="160"/>
      <c r="D72" s="160"/>
      <c r="E72" s="160"/>
      <c r="F72" s="160"/>
      <c r="G72" s="160"/>
      <c r="H72" s="16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.5" x14ac:dyDescent="0.5">
      <c r="A73" s="34" t="s">
        <v>206</v>
      </c>
      <c r="B73" s="208" t="s">
        <v>207</v>
      </c>
      <c r="C73" s="175"/>
      <c r="D73" s="4" t="s">
        <v>164</v>
      </c>
      <c r="E73" s="9">
        <f>F73/500</f>
        <v>0.47</v>
      </c>
      <c r="F73" s="9">
        <v>235</v>
      </c>
      <c r="G73" s="53"/>
      <c r="H73" s="24">
        <f t="shared" ref="H73:H78" si="4">F73*G73</f>
        <v>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.5" x14ac:dyDescent="0.5">
      <c r="A74" s="34" t="s">
        <v>208</v>
      </c>
      <c r="B74" s="208" t="s">
        <v>209</v>
      </c>
      <c r="C74" s="175"/>
      <c r="D74" s="4" t="s">
        <v>164</v>
      </c>
      <c r="E74" s="9">
        <f>F74/500</f>
        <v>0.95399999999999996</v>
      </c>
      <c r="F74" s="9">
        <v>477</v>
      </c>
      <c r="G74" s="18"/>
      <c r="H74" s="25">
        <f t="shared" si="4"/>
        <v>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.5" x14ac:dyDescent="0.5">
      <c r="A75" s="34" t="s">
        <v>210</v>
      </c>
      <c r="B75" s="174" t="s">
        <v>250</v>
      </c>
      <c r="C75" s="175"/>
      <c r="D75" s="4" t="s">
        <v>174</v>
      </c>
      <c r="E75" s="9">
        <f>F75/250</f>
        <v>1.98</v>
      </c>
      <c r="F75" s="9">
        <v>495</v>
      </c>
      <c r="G75" s="18"/>
      <c r="H75" s="25">
        <f t="shared" si="4"/>
        <v>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.5" x14ac:dyDescent="0.5">
      <c r="A76" s="34" t="s">
        <v>211</v>
      </c>
      <c r="B76" s="208" t="s">
        <v>212</v>
      </c>
      <c r="C76" s="175"/>
      <c r="D76" s="4" t="s">
        <v>174</v>
      </c>
      <c r="E76" s="9">
        <f>F76/250</f>
        <v>2.38</v>
      </c>
      <c r="F76" s="9">
        <v>595</v>
      </c>
      <c r="G76" s="18"/>
      <c r="H76" s="25">
        <f t="shared" si="4"/>
        <v>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.5" x14ac:dyDescent="0.5">
      <c r="A77" s="34" t="s">
        <v>213</v>
      </c>
      <c r="B77" s="208" t="s">
        <v>214</v>
      </c>
      <c r="C77" s="175"/>
      <c r="D77" s="4" t="s">
        <v>169</v>
      </c>
      <c r="E77" s="9">
        <f>F77/300</f>
        <v>1.7</v>
      </c>
      <c r="F77" s="9">
        <v>510</v>
      </c>
      <c r="G77" s="18"/>
      <c r="H77" s="25">
        <f t="shared" si="4"/>
        <v>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9" thickBot="1" x14ac:dyDescent="0.55000000000000004">
      <c r="A78" s="37" t="s">
        <v>215</v>
      </c>
      <c r="B78" s="207" t="s">
        <v>216</v>
      </c>
      <c r="C78" s="204"/>
      <c r="D78" s="38" t="s">
        <v>18</v>
      </c>
      <c r="E78" s="49">
        <f>F78/200</f>
        <v>2.1749999999999998</v>
      </c>
      <c r="F78" s="49">
        <v>435</v>
      </c>
      <c r="G78" s="54"/>
      <c r="H78" s="41">
        <f t="shared" si="4"/>
        <v>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53" t="s">
        <v>217</v>
      </c>
      <c r="B79" s="154"/>
      <c r="C79" s="154"/>
      <c r="D79" s="154"/>
      <c r="E79" s="154"/>
      <c r="F79" s="154"/>
      <c r="G79" s="154"/>
      <c r="H79" s="15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5" x14ac:dyDescent="0.25">
      <c r="A80" s="156"/>
      <c r="B80" s="157"/>
      <c r="C80" s="157"/>
      <c r="D80" s="157"/>
      <c r="E80" s="157"/>
      <c r="F80" s="157"/>
      <c r="G80" s="157"/>
      <c r="H80" s="158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5" x14ac:dyDescent="0.25">
      <c r="A81" s="156"/>
      <c r="B81" s="157"/>
      <c r="C81" s="157"/>
      <c r="D81" s="157"/>
      <c r="E81" s="157"/>
      <c r="F81" s="157"/>
      <c r="G81" s="157"/>
      <c r="H81" s="158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thickBot="1" x14ac:dyDescent="0.3">
      <c r="A82" s="159"/>
      <c r="B82" s="160"/>
      <c r="C82" s="160"/>
      <c r="D82" s="160"/>
      <c r="E82" s="160"/>
      <c r="F82" s="160"/>
      <c r="G82" s="160"/>
      <c r="H82" s="16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.5" x14ac:dyDescent="0.25">
      <c r="A83" s="59" t="s">
        <v>218</v>
      </c>
      <c r="B83" s="241" t="s">
        <v>102</v>
      </c>
      <c r="C83" s="150"/>
      <c r="D83" s="66" t="s">
        <v>164</v>
      </c>
      <c r="E83" s="60">
        <f>F83/300</f>
        <v>0.55000000000000004</v>
      </c>
      <c r="F83" s="60">
        <v>165</v>
      </c>
      <c r="G83" s="67"/>
      <c r="H83" s="58">
        <f>F83*G83</f>
        <v>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.5" x14ac:dyDescent="0.25">
      <c r="A84" s="59" t="s">
        <v>219</v>
      </c>
      <c r="B84" s="241" t="s">
        <v>110</v>
      </c>
      <c r="C84" s="150"/>
      <c r="D84" s="66" t="s">
        <v>220</v>
      </c>
      <c r="E84" s="60">
        <f>F84/500</f>
        <v>0.33</v>
      </c>
      <c r="F84" s="60">
        <v>165</v>
      </c>
      <c r="G84" s="68"/>
      <c r="H84" s="61">
        <f>F84*G84</f>
        <v>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.5" x14ac:dyDescent="0.25">
      <c r="A85" s="59" t="s">
        <v>221</v>
      </c>
      <c r="B85" s="241" t="s">
        <v>104</v>
      </c>
      <c r="C85" s="150"/>
      <c r="D85" s="66" t="s">
        <v>169</v>
      </c>
      <c r="E85" s="60">
        <f>F85/200</f>
        <v>0.91</v>
      </c>
      <c r="F85" s="60">
        <v>182</v>
      </c>
      <c r="G85" s="68"/>
      <c r="H85" s="61">
        <f>F85*G85</f>
        <v>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.5" x14ac:dyDescent="0.25">
      <c r="A86" s="59" t="s">
        <v>222</v>
      </c>
      <c r="B86" s="241" t="s">
        <v>108</v>
      </c>
      <c r="C86" s="150"/>
      <c r="D86" s="66" t="s">
        <v>171</v>
      </c>
      <c r="E86" s="60">
        <f>F86/250</f>
        <v>1.1080000000000001</v>
      </c>
      <c r="F86" s="60">
        <v>277</v>
      </c>
      <c r="G86" s="68"/>
      <c r="H86" s="61">
        <f>F86*G86</f>
        <v>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9" thickBot="1" x14ac:dyDescent="0.3">
      <c r="A87" s="73" t="s">
        <v>242</v>
      </c>
      <c r="B87" s="242" t="s">
        <v>106</v>
      </c>
      <c r="C87" s="173"/>
      <c r="D87" s="69" t="s">
        <v>164</v>
      </c>
      <c r="E87" s="70">
        <f>F87/250</f>
        <v>1.18</v>
      </c>
      <c r="F87" s="70">
        <v>295</v>
      </c>
      <c r="G87" s="71"/>
      <c r="H87" s="72">
        <f>F87*G87</f>
        <v>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53" t="s">
        <v>241</v>
      </c>
      <c r="B88" s="154"/>
      <c r="C88" s="154"/>
      <c r="D88" s="154"/>
      <c r="E88" s="154"/>
      <c r="F88" s="154"/>
      <c r="G88" s="154"/>
      <c r="H88" s="15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5" x14ac:dyDescent="0.25">
      <c r="A89" s="156"/>
      <c r="B89" s="157"/>
      <c r="C89" s="157"/>
      <c r="D89" s="157"/>
      <c r="E89" s="157"/>
      <c r="F89" s="157"/>
      <c r="G89" s="157"/>
      <c r="H89" s="158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5" x14ac:dyDescent="0.25">
      <c r="A90" s="156"/>
      <c r="B90" s="157"/>
      <c r="C90" s="157"/>
      <c r="D90" s="157"/>
      <c r="E90" s="157"/>
      <c r="F90" s="157"/>
      <c r="G90" s="157"/>
      <c r="H90" s="158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thickBot="1" x14ac:dyDescent="0.3">
      <c r="A91" s="159"/>
      <c r="B91" s="160"/>
      <c r="C91" s="160"/>
      <c r="D91" s="160"/>
      <c r="E91" s="160"/>
      <c r="F91" s="160"/>
      <c r="G91" s="160"/>
      <c r="H91" s="16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.5" x14ac:dyDescent="0.25">
      <c r="A92" s="56" t="s">
        <v>223</v>
      </c>
      <c r="B92" s="243" t="s">
        <v>224</v>
      </c>
      <c r="C92" s="150"/>
      <c r="D92" s="11" t="s">
        <v>225</v>
      </c>
      <c r="E92" s="57">
        <f>F92/100</f>
        <v>1.1499999999999999</v>
      </c>
      <c r="F92" s="57">
        <v>115</v>
      </c>
      <c r="G92" s="86"/>
      <c r="H92" s="58">
        <f t="shared" ref="H92:H98" si="5">F92*G92</f>
        <v>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.5" x14ac:dyDescent="0.25">
      <c r="A93" s="59" t="s">
        <v>226</v>
      </c>
      <c r="B93" s="243" t="s">
        <v>227</v>
      </c>
      <c r="C93" s="150"/>
      <c r="D93" s="244" t="s">
        <v>228</v>
      </c>
      <c r="E93" s="60">
        <f>F93/10</f>
        <v>27.5</v>
      </c>
      <c r="F93" s="60">
        <v>275</v>
      </c>
      <c r="G93" s="87"/>
      <c r="H93" s="61">
        <f t="shared" si="5"/>
        <v>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.5" x14ac:dyDescent="0.25">
      <c r="A94" s="59" t="s">
        <v>229</v>
      </c>
      <c r="B94" s="243" t="s">
        <v>230</v>
      </c>
      <c r="C94" s="150"/>
      <c r="D94" s="245"/>
      <c r="E94" s="60">
        <f>F94/10</f>
        <v>25.5</v>
      </c>
      <c r="F94" s="60">
        <v>255</v>
      </c>
      <c r="G94" s="87"/>
      <c r="H94" s="61">
        <f t="shared" si="5"/>
        <v>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.5" x14ac:dyDescent="0.25">
      <c r="A95" s="59" t="s">
        <v>231</v>
      </c>
      <c r="B95" s="243" t="s">
        <v>232</v>
      </c>
      <c r="C95" s="150"/>
      <c r="D95" s="245"/>
      <c r="E95" s="60">
        <f>F95/10</f>
        <v>29.5</v>
      </c>
      <c r="F95" s="60">
        <v>295</v>
      </c>
      <c r="G95" s="87"/>
      <c r="H95" s="61">
        <f t="shared" si="5"/>
        <v>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.5" x14ac:dyDescent="0.25">
      <c r="A96" s="59" t="s">
        <v>233</v>
      </c>
      <c r="B96" s="243" t="s">
        <v>234</v>
      </c>
      <c r="C96" s="150"/>
      <c r="D96" s="245"/>
      <c r="E96" s="60">
        <f>F96/10</f>
        <v>27.5</v>
      </c>
      <c r="F96" s="60">
        <v>275</v>
      </c>
      <c r="G96" s="87"/>
      <c r="H96" s="61">
        <f t="shared" si="5"/>
        <v>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.5" x14ac:dyDescent="0.25">
      <c r="A97" s="59" t="s">
        <v>235</v>
      </c>
      <c r="B97" s="247" t="s">
        <v>236</v>
      </c>
      <c r="C97" s="150"/>
      <c r="D97" s="246"/>
      <c r="E97" s="60">
        <f>F97/10</f>
        <v>29.5</v>
      </c>
      <c r="F97" s="60">
        <v>295</v>
      </c>
      <c r="G97" s="87"/>
      <c r="H97" s="61">
        <f t="shared" si="5"/>
        <v>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9" thickBot="1" x14ac:dyDescent="0.3">
      <c r="A98" s="62" t="s">
        <v>237</v>
      </c>
      <c r="B98" s="238" t="s">
        <v>238</v>
      </c>
      <c r="C98" s="152"/>
      <c r="D98" s="63" t="s">
        <v>225</v>
      </c>
      <c r="E98" s="64">
        <f>F98/100</f>
        <v>0.5</v>
      </c>
      <c r="F98" s="64">
        <v>50</v>
      </c>
      <c r="G98" s="88"/>
      <c r="H98" s="65">
        <f t="shared" si="5"/>
        <v>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5" x14ac:dyDescent="0.25">
      <c r="A99" s="22"/>
      <c r="B99" s="1"/>
      <c r="C99" s="1"/>
      <c r="D99" s="1"/>
      <c r="E99" s="1"/>
      <c r="F99" s="1"/>
      <c r="G99" s="1"/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.5" x14ac:dyDescent="0.5">
      <c r="A100" s="22"/>
      <c r="B100" s="1"/>
      <c r="C100" s="1"/>
      <c r="D100" s="239" t="s">
        <v>158</v>
      </c>
      <c r="E100" s="240"/>
      <c r="F100" s="240"/>
      <c r="G100" s="27">
        <f>G12+G13+G14+G15+G16+G21+G22+G23+G24+G29+G30+G31+G32+G37+G38+G39+G40+G41+G42+G43+G48+G49+G50+G51+G52+G53+G54+G55+G56+G59+G64+G65+G66+G68+G73+G74+G75+G76+G77+G78+G83+G84+G85+G86+G87+G92+G93+G94+G95+G96+G97+G98</f>
        <v>0</v>
      </c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.5" x14ac:dyDescent="0.5">
      <c r="A101" s="22"/>
      <c r="B101" s="1"/>
      <c r="C101" s="1"/>
      <c r="D101" s="239" t="s">
        <v>239</v>
      </c>
      <c r="E101" s="240"/>
      <c r="F101" s="240"/>
      <c r="G101" s="33">
        <f>H12+H13+H14+H15+H16+H21+H22+H23+H24+H29+H30+H31+H32+H37+H38+H39+H40+H41+H42+H43+H48+H49+H50+H51+H52+H53+H54+H55+H56+H59+H64+H65+H66+H68+H73+H74+H75+H76+H77+H78+H83+H84+H85+H86+H87+H92+H93+H94+H95+H96+H97+H98</f>
        <v>0</v>
      </c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9" thickBot="1" x14ac:dyDescent="0.55000000000000004">
      <c r="A102" s="30"/>
      <c r="B102" s="31"/>
      <c r="C102" s="31"/>
      <c r="D102" s="32"/>
      <c r="E102" s="32"/>
      <c r="F102" s="32"/>
      <c r="G102" s="32"/>
      <c r="H102" s="74" t="s">
        <v>275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5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5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5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5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5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5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5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5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5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5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5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5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5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5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5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5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5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5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5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5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5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5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5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5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5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5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5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5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5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5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5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5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5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5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5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5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5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5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5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5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5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5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5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5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5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5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5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5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5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5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5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5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5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5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5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5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5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5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5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5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5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5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5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5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5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5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5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5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5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5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5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5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5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5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5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5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5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5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5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5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5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5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5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5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5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5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5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5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5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5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5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5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5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5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5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5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5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5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5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5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5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5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5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5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5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5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5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5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5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5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5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5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5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5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5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5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5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5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5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5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5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5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5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5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5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5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5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5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5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5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5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5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5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5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5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5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5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5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5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5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5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5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5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5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5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5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5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5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5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5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5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5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5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5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5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5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5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5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5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5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5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5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5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5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5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5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5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5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5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5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5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5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5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5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5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5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5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5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5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5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5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5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5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5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5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5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5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5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5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5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5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5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5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5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5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5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5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5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5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5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5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5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5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5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5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5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5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5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5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5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5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5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5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5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5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5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5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5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5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5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5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5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5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5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5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5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5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5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5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5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5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5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5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5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5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5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5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5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5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5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5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5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5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5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5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5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5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5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5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5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5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5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5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5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5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5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5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5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5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5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5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5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5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5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5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5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5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5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5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5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5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5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5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5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5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5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5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5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5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5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5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5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5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5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5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5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5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5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5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5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5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5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5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5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5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5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5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5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5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5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5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5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5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5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5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5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5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5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5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5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5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5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5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5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5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5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5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5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5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5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5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5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5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5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5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5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5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5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5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5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5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5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5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5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5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5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5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5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5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5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5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5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5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5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5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5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5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5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5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5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5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5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5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5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5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5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5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5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5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5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5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5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5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5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5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5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5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5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5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5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5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5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5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5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5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5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5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5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5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5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5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5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5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5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5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5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5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5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5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5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5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5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5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5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5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5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5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5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5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5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5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5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5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5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5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5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5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5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5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5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5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5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5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5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5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5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5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5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5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5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5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5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5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5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5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5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5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5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5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5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5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5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5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5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5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5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5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5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5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5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5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5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5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5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5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5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5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5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5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5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5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5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5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5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5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5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5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5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5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5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5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5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5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5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5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5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5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5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5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5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5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5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5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5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5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5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5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5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5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5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5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5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5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5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5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5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5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5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5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5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5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5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5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5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5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5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5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5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5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5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5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5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5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5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5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5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5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5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5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5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5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5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5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5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5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5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5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5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5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5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5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5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5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5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5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5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5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5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5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5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5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5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5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5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5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5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5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5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5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5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5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5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5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5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5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5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5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5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5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5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5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5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5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5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5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5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5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5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5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5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5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5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5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5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5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5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5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5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5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5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5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5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5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5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5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5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5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5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5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5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5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5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5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5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5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5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5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5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5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5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5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5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5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5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5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5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5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5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5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5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5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5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5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5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5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5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5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5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5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5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5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5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5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5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5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5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5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5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5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5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5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5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5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5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5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5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5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5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5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5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5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5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5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5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5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5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5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5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5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5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5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5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5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5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5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5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5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5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5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5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5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5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5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5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5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5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5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5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5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5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5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5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5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5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5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5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5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5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5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5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5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5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5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5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5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5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5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5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5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5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5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5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5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5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5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5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5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5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5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5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5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5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5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5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5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5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5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5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5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5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5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5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5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5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5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5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5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5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5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5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5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5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5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5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5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5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5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5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5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5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5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5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5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5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5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5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5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5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5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5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5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5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5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5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5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5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5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5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5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5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5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5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5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5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5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5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5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5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5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5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5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5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5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5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5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5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5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5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5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5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5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5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5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5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5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5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5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5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5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5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5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5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5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5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5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5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5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5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5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5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5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5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5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5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5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5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5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5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5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5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5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5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5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5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5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5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5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5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5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5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5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5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5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5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5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5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5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5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5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5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5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5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5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5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5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5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5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5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5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5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5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5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5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5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5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5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5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5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5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5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5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5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5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5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5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5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5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5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5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5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5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5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5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5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5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5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5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5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5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5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5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5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5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5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5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5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5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5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5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5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5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5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5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5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5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5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5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5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5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5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5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5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5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5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5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5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5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5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5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5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5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5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5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5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5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5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5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5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5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5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5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5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5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5" x14ac:dyDescent="0.25">
      <c r="A996" s="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5" x14ac:dyDescent="0.25">
      <c r="A997" s="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5" x14ac:dyDescent="0.25">
      <c r="A998" s="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5" x14ac:dyDescent="0.25">
      <c r="A999" s="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protectedRanges>
    <protectedRange sqref="G12:G16 G21:G24 G37:G43 G73:G78 G83:G87 G92:G98 G64:G68 G29:G32 G48:G59" name="Quanitity Ordered"/>
    <protectedRange sqref="G3:H6" name="Salon Detail"/>
  </protectedRanges>
  <mergeCells count="66">
    <mergeCell ref="B78:C78"/>
    <mergeCell ref="B83:C83"/>
    <mergeCell ref="B84:C84"/>
    <mergeCell ref="B73:C73"/>
    <mergeCell ref="B74:C74"/>
    <mergeCell ref="B75:C75"/>
    <mergeCell ref="B76:C76"/>
    <mergeCell ref="B77:C77"/>
    <mergeCell ref="A79:H82"/>
    <mergeCell ref="B85:C85"/>
    <mergeCell ref="B94:C94"/>
    <mergeCell ref="B95:C95"/>
    <mergeCell ref="B96:C96"/>
    <mergeCell ref="B97:C97"/>
    <mergeCell ref="B98:C98"/>
    <mergeCell ref="D100:F100"/>
    <mergeCell ref="D101:F101"/>
    <mergeCell ref="B86:C86"/>
    <mergeCell ref="B87:C87"/>
    <mergeCell ref="B92:C92"/>
    <mergeCell ref="B93:C93"/>
    <mergeCell ref="D93:D97"/>
    <mergeCell ref="A88:H91"/>
    <mergeCell ref="B7:C7"/>
    <mergeCell ref="B12:C12"/>
    <mergeCell ref="B13:C13"/>
    <mergeCell ref="A8:H11"/>
    <mergeCell ref="A1:C6"/>
    <mergeCell ref="D1:H2"/>
    <mergeCell ref="D3:F3"/>
    <mergeCell ref="G3:H3"/>
    <mergeCell ref="D4:F4"/>
    <mergeCell ref="G4:H4"/>
    <mergeCell ref="G5:H5"/>
    <mergeCell ref="G6:H6"/>
    <mergeCell ref="D5:F5"/>
    <mergeCell ref="D6:F6"/>
    <mergeCell ref="B21:C21"/>
    <mergeCell ref="B22:C22"/>
    <mergeCell ref="B23:C23"/>
    <mergeCell ref="B24:C24"/>
    <mergeCell ref="B14:C14"/>
    <mergeCell ref="B15:C15"/>
    <mergeCell ref="B16:C16"/>
    <mergeCell ref="A17:H20"/>
    <mergeCell ref="A69:H72"/>
    <mergeCell ref="B32:C32"/>
    <mergeCell ref="B37:C37"/>
    <mergeCell ref="B38:C38"/>
    <mergeCell ref="B29:C29"/>
    <mergeCell ref="B30:C30"/>
    <mergeCell ref="B31:C31"/>
    <mergeCell ref="B65:C65"/>
    <mergeCell ref="B66:C66"/>
    <mergeCell ref="B68:C68"/>
    <mergeCell ref="B59:C59"/>
    <mergeCell ref="B64:C64"/>
    <mergeCell ref="B67:C67"/>
    <mergeCell ref="A25:H28"/>
    <mergeCell ref="A33:H36"/>
    <mergeCell ref="A44:H47"/>
    <mergeCell ref="A60:H63"/>
    <mergeCell ref="B40:C40"/>
    <mergeCell ref="B41:C41"/>
    <mergeCell ref="B42:C42"/>
    <mergeCell ref="B43:C43"/>
  </mergeCells>
  <phoneticPr fontId="12" type="noConversion"/>
  <conditionalFormatting sqref="A1:H6 B29:C32">
    <cfRule type="notContainsBlanks" dxfId="8" priority="8">
      <formula>LEN(TRIM(A1))&gt;0</formula>
    </cfRule>
  </conditionalFormatting>
  <conditionalFormatting sqref="B12:C16 B21:C24 B73:C74 B83:C87 B92:B98 C92:C100 D98:D99 B76:C78">
    <cfRule type="notContainsBlanks" dxfId="7" priority="9">
      <formula>LEN(TRIM(B12))&gt;0</formula>
    </cfRule>
  </conditionalFormatting>
  <conditionalFormatting sqref="B38:C39">
    <cfRule type="notContainsBlanks" dxfId="6" priority="7">
      <formula>LEN(TRIM(B38))&gt;0</formula>
    </cfRule>
  </conditionalFormatting>
  <conditionalFormatting sqref="B37:C37">
    <cfRule type="notContainsBlanks" dxfId="5" priority="6">
      <formula>LEN(TRIM(B37))&gt;0</formula>
    </cfRule>
  </conditionalFormatting>
  <conditionalFormatting sqref="B42:C42">
    <cfRule type="notContainsBlanks" dxfId="4" priority="5">
      <formula>LEN(TRIM(B42))&gt;0</formula>
    </cfRule>
  </conditionalFormatting>
  <conditionalFormatting sqref="B51:C51">
    <cfRule type="notContainsBlanks" dxfId="3" priority="4">
      <formula>LEN(TRIM(B51))&gt;0</formula>
    </cfRule>
  </conditionalFormatting>
  <conditionalFormatting sqref="B50:C50">
    <cfRule type="notContainsBlanks" dxfId="2" priority="3">
      <formula>LEN(TRIM(B50))&gt;0</formula>
    </cfRule>
  </conditionalFormatting>
  <conditionalFormatting sqref="B49:C49">
    <cfRule type="notContainsBlanks" dxfId="1" priority="2">
      <formula>LEN(TRIM(B49))&gt;0</formula>
    </cfRule>
  </conditionalFormatting>
  <conditionalFormatting sqref="B64:C65 B68:C68">
    <cfRule type="notContainsBlanks" dxfId="0" priority="1">
      <formula>LEN(TRIM(B64))&gt;0</formula>
    </cfRule>
  </conditionalFormatting>
  <printOptions horizontalCentered="1" gridLines="1"/>
  <pageMargins left="0.7" right="0.7" top="0.75" bottom="0.75" header="0" footer="0"/>
  <pageSetup paperSize="9" scale="44" pageOrder="overThenDown" orientation="portrait" cellComments="atEnd" r:id="rId1"/>
  <rowBreaks count="1" manualBreakCount="1">
    <brk id="87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Retail</vt:lpstr>
      <vt:lpstr>Professional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Larika</dc:creator>
  <cp:lastModifiedBy>Larika</cp:lastModifiedBy>
  <cp:lastPrinted>2022-08-20T07:21:31Z</cp:lastPrinted>
  <dcterms:created xsi:type="dcterms:W3CDTF">2022-07-07T10:26:29Z</dcterms:created>
  <dcterms:modified xsi:type="dcterms:W3CDTF">2023-03-13T14:47:36Z</dcterms:modified>
</cp:coreProperties>
</file>